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9440" windowHeight="12240" tabRatio="951" activeTab="1"/>
  </bookViews>
  <sheets>
    <sheet name="CREATION" sheetId="1" r:id="rId1"/>
    <sheet name="Présentation" sheetId="2" r:id="rId2"/>
    <sheet name="Plan Finct" sheetId="3" r:id="rId3"/>
    <sheet name="CPT R + SIG" sheetId="4" r:id="rId4"/>
    <sheet name="Tréso" sheetId="5" r:id="rId5"/>
    <sheet name="Seuil de renta" sheetId="6" r:id="rId6"/>
    <sheet name="BFR " sheetId="7" r:id="rId7"/>
    <sheet name="CA prévisionnel" sheetId="8" r:id="rId8"/>
    <sheet name="Compréhension" sheetId="9" r:id="rId9"/>
  </sheets>
  <definedNames>
    <definedName name="A__Le_Plan_de_Financement_Initial">'Plan Finct'!$A$2</definedName>
    <definedName name="bilan1">#REF!</definedName>
    <definedName name="C__Calcul_du_Chiffre_d_Affaires_Prévisionnel">'CA prévisionnel'!$A$2</definedName>
    <definedName name="D_le_tabl_tresorerie">'Tréso'!$A$1</definedName>
    <definedName name="E__Calcul_du_Besoin_en_Fonds_de_Roulement_Prévisionnel">'BFR '!$A$2</definedName>
    <definedName name="Le_Besoin_en_Fonds_de_Roulement">'Compréhension'!$A$50</definedName>
    <definedName name="Le_bilan">'Compréhension'!$A$245:$I$285</definedName>
    <definedName name="le_bilan_comp">'Compréhension'!$A$245:$I$281</definedName>
    <definedName name="Le_Compte_de_Résultat">'Compréhension'!$A$201:$H$241</definedName>
    <definedName name="le_CPT_pr">'CPT R + SIG'!$A$1</definedName>
    <definedName name="le_cpt_R">#REF!</definedName>
    <definedName name="Le_plan_de_financement_initial">'Compréhension'!$A$2</definedName>
    <definedName name="Le_Tableau_de_Trésorerie____à_re__rédiger">'Compréhension'!$A$167</definedName>
    <definedName name="machine_1">#REF!</definedName>
    <definedName name="machine_10">#REF!</definedName>
    <definedName name="machine_11">#REF!</definedName>
    <definedName name="machine_12">#REF!</definedName>
    <definedName name="machine_13">#REF!</definedName>
    <definedName name="machine_14">#REF!</definedName>
    <definedName name="machine_2">#REF!</definedName>
    <definedName name="machine_3">#REF!</definedName>
    <definedName name="machine_4">#REF!</definedName>
    <definedName name="machine_5">#REF!</definedName>
    <definedName name="machine_6">#REF!</definedName>
    <definedName name="machine_7">#REF!</definedName>
    <definedName name="machine_8">#REF!</definedName>
    <definedName name="machine_9">#REF!</definedName>
    <definedName name="MON__DOSSIER_DE_CREATION">'CREATION'!$A$2</definedName>
    <definedName name="seuil_rentabilité_interne">'Seuil de renta'!$A$1</definedName>
    <definedName name="sig_impress">#REF!</definedName>
    <definedName name="SOMMAIRE">'CREATION'!#REF!</definedName>
    <definedName name="sommaire_1">'CREATION'!#REF!</definedName>
    <definedName name="sommaire_2">'CREATION'!#REF!</definedName>
    <definedName name="sommaire_3">#REF!</definedName>
    <definedName name="tabl_récap">#REF!</definedName>
    <definedName name="tabl_seuil_rentabilité">'Seuil de renta'!$B$114:$E$131</definedName>
    <definedName name="tableau_ratio">#REF!</definedName>
    <definedName name="VENTES_DE_MARCHANDISES">'CA prévisionnel'!$A$40:$M$52</definedName>
    <definedName name="VENTES_DE_PRESTATIONS_DE_SERVICES">'CA prévisionnel'!$A$72:$K$82</definedName>
    <definedName name="VENTES_DE_PRODUITS_FINIS">'CA prévisionnel'!$A$57:$M$67</definedName>
    <definedName name="_xlnm.Print_Area" localSheetId="6">'BFR '!$A$1:$F$17</definedName>
    <definedName name="_xlnm.Print_Area" localSheetId="8">'Compréhension'!$A$2:$J$93</definedName>
    <definedName name="_xlnm.Print_Area" localSheetId="3">'CPT R + SIG'!$A$11:$D$72</definedName>
    <definedName name="_xlnm.Print_Area" localSheetId="0">'CREATION'!$A$1:$O$74</definedName>
    <definedName name="_xlnm.Print_Area" localSheetId="2">'Plan Finct'!$A$9:$D$42</definedName>
    <definedName name="_xlnm.Print_Area" localSheetId="1">'Présentation'!$A$1:$D$754</definedName>
    <definedName name="_xlnm.Print_Area" localSheetId="5">'Seuil de renta'!$B$114:$E$131</definedName>
    <definedName name="_xlnm.Print_Area" localSheetId="4">'Tréso'!$A$2:$N$75</definedName>
  </definedNames>
  <calcPr fullCalcOnLoad="1"/>
</workbook>
</file>

<file path=xl/comments3.xml><?xml version="1.0" encoding="utf-8"?>
<comments xmlns="http://schemas.openxmlformats.org/spreadsheetml/2006/main">
  <authors>
    <author>Mathieu</author>
    <author>Capristo</author>
  </authors>
  <commentList>
    <comment ref="A10" authorId="0">
      <text>
        <r>
          <rPr>
            <sz val="10"/>
            <rFont val="Verdana"/>
            <family val="2"/>
          </rPr>
          <t xml:space="preserve">Il s'agit de chiffrer </t>
        </r>
        <r>
          <rPr>
            <b/>
            <sz val="10"/>
            <rFont val="Verdana"/>
            <family val="2"/>
          </rPr>
          <t xml:space="preserve">le coût </t>
        </r>
        <r>
          <rPr>
            <sz val="10"/>
            <rFont val="Verdana"/>
            <family val="2"/>
          </rPr>
          <t>de votre projet .</t>
        </r>
      </text>
    </comment>
    <comment ref="A12" authorId="0">
      <text>
        <r>
          <rPr>
            <sz val="10"/>
            <rFont val="Verdana"/>
            <family val="2"/>
          </rPr>
          <t xml:space="preserve">Ce sont </t>
        </r>
        <r>
          <rPr>
            <b/>
            <sz val="10"/>
            <rFont val="Verdana"/>
            <family val="2"/>
          </rPr>
          <t>les frais de constitution</t>
        </r>
        <r>
          <rPr>
            <sz val="10"/>
            <rFont val="Verdana"/>
            <family val="2"/>
          </rPr>
          <t xml:space="preserve"> de l'entreprise: honoraires d'avocat, frais d'immatriculation, frais de première publicité… Les frais d'établissement </t>
        </r>
        <r>
          <rPr>
            <b/>
            <sz val="10"/>
            <rFont val="Verdana"/>
            <family val="2"/>
          </rPr>
          <t>seront par la suite amortis</t>
        </r>
        <r>
          <rPr>
            <sz val="10"/>
            <rFont val="Verdana"/>
            <family val="2"/>
          </rPr>
          <t xml:space="preserve"> dans le compte de résultat.</t>
        </r>
      </text>
    </comment>
    <comment ref="A20" authorId="0">
      <text>
        <r>
          <rPr>
            <sz val="10"/>
            <rFont val="Verdana"/>
            <family val="2"/>
          </rPr>
          <t xml:space="preserve">Les investissements "corporels" se composent de tous les </t>
        </r>
        <r>
          <rPr>
            <b/>
            <sz val="10"/>
            <rFont val="Verdana"/>
            <family val="2"/>
          </rPr>
          <t xml:space="preserve">éléments durables nécessaire à l'activité </t>
        </r>
        <r>
          <rPr>
            <sz val="10"/>
            <rFont val="Verdana"/>
            <family val="2"/>
          </rPr>
          <t>de l'entreprise: outils de production, équipements...</t>
        </r>
      </text>
    </comment>
    <comment ref="A28" authorId="0">
      <text>
        <r>
          <rPr>
            <sz val="10"/>
            <rFont val="Verdana"/>
            <family val="2"/>
          </rPr>
          <t>On y trouve principalement les dépôts de garantie exigés en cas de conclusion d'un bail. Peuvent aussi figurer les prises de participation dans d'autres sociétés.</t>
        </r>
      </text>
    </comment>
    <comment ref="A35" authorId="0">
      <text>
        <r>
          <rPr>
            <i/>
            <sz val="10"/>
            <rFont val="Verdana"/>
            <family val="2"/>
          </rPr>
          <t>Se servir de l'onglet "BFR" pour le calculer</t>
        </r>
        <r>
          <rPr>
            <sz val="10"/>
            <rFont val="Verdana"/>
            <family val="2"/>
          </rPr>
          <t xml:space="preserve">.Lors du lancement de votre activité, vous allez devoir réaliser des prestations avant de percevoir leurs paiement. 
</t>
        </r>
        <r>
          <rPr>
            <u val="single"/>
            <sz val="10"/>
            <rFont val="Verdana"/>
            <family val="2"/>
          </rPr>
          <t>Exemple:</t>
        </r>
        <r>
          <rPr>
            <sz val="10"/>
            <rFont val="Verdana"/>
            <family val="2"/>
          </rPr>
          <t xml:space="preserve"> rémunération des salariés, acquisition de matériels pour les 1er chantiers...</t>
        </r>
      </text>
    </comment>
    <comment ref="C10" authorId="0">
      <text>
        <r>
          <rPr>
            <sz val="10"/>
            <rFont val="Verdana"/>
            <family val="2"/>
          </rPr>
          <t xml:space="preserve">Cette colonne rescence les </t>
        </r>
        <r>
          <rPr>
            <b/>
            <sz val="10"/>
            <rFont val="Verdana"/>
            <family val="2"/>
          </rPr>
          <t>moyens financiers</t>
        </r>
        <r>
          <rPr>
            <sz val="10"/>
            <rFont val="Verdana"/>
            <family val="2"/>
          </rPr>
          <t xml:space="preserve"> mis en œuvre pour couvir les dépenses (</t>
        </r>
        <r>
          <rPr>
            <sz val="8"/>
            <rFont val="Verdana"/>
            <family val="2"/>
          </rPr>
          <t>BESOINS).</t>
        </r>
      </text>
    </comment>
    <comment ref="C12" authorId="0">
      <text>
        <r>
          <rPr>
            <b/>
            <sz val="10"/>
            <rFont val="Verdana"/>
            <family val="2"/>
          </rPr>
          <t>Respectez ce principe</t>
        </r>
        <r>
          <rPr>
            <sz val="10"/>
            <rFont val="Verdana"/>
            <family val="2"/>
          </rPr>
          <t xml:space="preserve">: les besoins financiers durables doivent être couverts par des ressources durables.
Ainsi vos </t>
        </r>
        <r>
          <rPr>
            <b/>
            <sz val="10"/>
            <rFont val="Verdana"/>
            <family val="2"/>
          </rPr>
          <t>immobilisations</t>
        </r>
        <r>
          <rPr>
            <sz val="10"/>
            <rFont val="Verdana"/>
            <family val="2"/>
          </rPr>
          <t xml:space="preserve"> doivent être financées par vos </t>
        </r>
        <r>
          <rPr>
            <b/>
            <sz val="10"/>
            <rFont val="Verdana"/>
            <family val="2"/>
          </rPr>
          <t>apports personnels</t>
        </r>
        <r>
          <rPr>
            <sz val="10"/>
            <rFont val="Verdana"/>
            <family val="2"/>
          </rPr>
          <t xml:space="preserve"> ou par des </t>
        </r>
        <r>
          <rPr>
            <b/>
            <sz val="10"/>
            <rFont val="Verdana"/>
            <family val="2"/>
          </rPr>
          <t>emprunts</t>
        </r>
        <r>
          <rPr>
            <sz val="10"/>
            <rFont val="Verdana"/>
            <family val="2"/>
          </rPr>
          <t>.
En financement votre besoin en fonds de roulement par des dettes court terme (</t>
        </r>
        <r>
          <rPr>
            <i/>
            <sz val="10"/>
            <rFont val="Verdana"/>
            <family val="2"/>
          </rPr>
          <t>ex: découvert bancaire...</t>
        </r>
        <r>
          <rPr>
            <sz val="10"/>
            <rFont val="Verdana"/>
            <family val="2"/>
          </rPr>
          <t xml:space="preserve">) vous risquerez d'endommager l'équilibre financier de votre entreprise.
</t>
        </r>
      </text>
    </comment>
    <comment ref="A13" authorId="0">
      <text>
        <r>
          <rPr>
            <sz val="10"/>
            <rFont val="Verdana"/>
            <family val="2"/>
          </rPr>
          <t xml:space="preserve">Les frais d'immatriculation varient en fonction de la forme juridique de l'entreprise et de son activité.
Comptez au minimum </t>
        </r>
        <r>
          <rPr>
            <b/>
            <sz val="10"/>
            <rFont val="Verdana"/>
            <family val="2"/>
          </rPr>
          <t>60€</t>
        </r>
        <r>
          <rPr>
            <sz val="10"/>
            <rFont val="Verdana"/>
            <family val="2"/>
          </rPr>
          <t xml:space="preserve"> pour une entreprise individuelle et </t>
        </r>
        <r>
          <rPr>
            <b/>
            <sz val="10"/>
            <rFont val="Verdana"/>
            <family val="2"/>
          </rPr>
          <t>85€</t>
        </r>
        <r>
          <rPr>
            <sz val="10"/>
            <rFont val="Verdana"/>
            <family val="2"/>
          </rPr>
          <t xml:space="preserve"> pour une société.</t>
        </r>
      </text>
    </comment>
    <comment ref="A14" authorId="0">
      <text>
        <r>
          <rPr>
            <sz val="10"/>
            <rFont val="Verdana"/>
            <family val="2"/>
          </rPr>
          <t xml:space="preserve">Vous pourrez faire appel à des professionnels pour vous épauler lors de la création de votre entreprise. 
</t>
        </r>
        <r>
          <rPr>
            <u val="single"/>
            <sz val="10"/>
            <rFont val="Verdana"/>
            <family val="2"/>
          </rPr>
          <t>Exemple:</t>
        </r>
        <r>
          <rPr>
            <sz val="10"/>
            <rFont val="Verdana"/>
            <family val="2"/>
          </rPr>
          <t xml:space="preserve"> 
</t>
        </r>
        <r>
          <rPr>
            <b/>
            <sz val="10"/>
            <rFont val="Verdana"/>
            <family val="2"/>
          </rPr>
          <t>expert comptable, juriste</t>
        </r>
        <r>
          <rPr>
            <sz val="10"/>
            <rFont val="Verdana"/>
            <family val="2"/>
          </rPr>
          <t xml:space="preserve">…
</t>
        </r>
        <r>
          <rPr>
            <u val="single"/>
            <sz val="10"/>
            <rFont val="Verdana"/>
            <family val="2"/>
          </rPr>
          <t>A noter:</t>
        </r>
        <r>
          <rPr>
            <sz val="10"/>
            <rFont val="Verdana"/>
            <family val="2"/>
          </rPr>
          <t xml:space="preserve"> dans une EURL ou dans une SARL, lorsqu''un apport en nature excéde 7500€, la nomination d'un </t>
        </r>
        <r>
          <rPr>
            <b/>
            <sz val="10"/>
            <rFont val="Verdana"/>
            <family val="2"/>
          </rPr>
          <t>commissaire au comptes</t>
        </r>
        <r>
          <rPr>
            <sz val="10"/>
            <rFont val="Verdana"/>
            <family val="2"/>
          </rPr>
          <t xml:space="preserve"> est obligatoire. Inscrivez dans cette cellule ses honoraires.</t>
        </r>
      </text>
    </comment>
    <comment ref="A15" authorId="0">
      <text>
        <r>
          <rPr>
            <sz val="10"/>
            <rFont val="Verdana"/>
            <family val="2"/>
          </rPr>
          <t xml:space="preserve">Le fonds de commerce  est constitué du nom commercial, de l'enseigne et de la clientèle.
En cas de création, le fonds commercial est  inexistant. 
</t>
        </r>
        <r>
          <rPr>
            <b/>
            <sz val="10"/>
            <rFont val="Verdana"/>
            <family val="2"/>
          </rPr>
          <t>Seuls les créateurs reprennant une activité commerciale sont concernés.</t>
        </r>
      </text>
    </comment>
    <comment ref="A16" authorId="0">
      <text>
        <r>
          <rPr>
            <sz val="10"/>
            <rFont val="Verdana"/>
            <family val="2"/>
          </rPr>
          <t xml:space="preserve">Appelés aussi "droit de mutation", les droits d'enregistrement sont </t>
        </r>
        <r>
          <rPr>
            <b/>
            <sz val="10"/>
            <rFont val="Verdana"/>
            <family val="2"/>
          </rPr>
          <t>à la charge du repreneur</t>
        </r>
        <r>
          <rPr>
            <sz val="10"/>
            <rFont val="Verdana"/>
            <family val="2"/>
          </rPr>
          <t xml:space="preserve">. Leur montant varie en fonction de la nature de la </t>
        </r>
        <r>
          <rPr>
            <b/>
            <sz val="10"/>
            <rFont val="Verdana"/>
            <family val="2"/>
          </rPr>
          <t>cession</t>
        </r>
        <r>
          <rPr>
            <sz val="10"/>
            <rFont val="Verdana"/>
            <family val="2"/>
          </rPr>
          <t xml:space="preserve"> (fonds de commerce, immeuble professionnel, part de société…). </t>
        </r>
      </text>
    </comment>
    <comment ref="A17" authorId="0">
      <text>
        <r>
          <rPr>
            <sz val="10"/>
            <rFont val="Verdana"/>
            <family val="2"/>
          </rPr>
          <t xml:space="preserve">Pour permettre à l'entreprise de se faire connaitre au plus vite!
</t>
        </r>
      </text>
    </comment>
    <comment ref="A18" authorId="0">
      <text>
        <r>
          <rPr>
            <sz val="10"/>
            <rFont val="Verdana"/>
            <family val="2"/>
          </rPr>
          <t>Si vous possédez un brevet, évitez si possible de l'apporter au capital de l'entreprise. Il est préférable que vous le conserviez dans votre patrimoine personnel et que vous concédiez à l'entreprise une licence d'exploitation.</t>
        </r>
      </text>
    </comment>
    <comment ref="A21" authorId="0">
      <text>
        <r>
          <rPr>
            <sz val="10"/>
            <rFont val="Verdana"/>
            <family val="2"/>
          </rPr>
          <t>Lors d'une d'acquisition ou d'une location d'un local, des aménagements peuvent être nécessaires. Chiffrez ces dépenses et inscrivez les dans cette cellule.</t>
        </r>
      </text>
    </comment>
    <comment ref="A23" authorId="0">
      <text>
        <r>
          <rPr>
            <sz val="10"/>
            <rFont val="Verdana"/>
            <family val="2"/>
          </rPr>
          <t>Comprend tout les biens matériel nécessaires à votre activité: bureau, armoires…
Inscrivez le prix d'acquisition de ses apports (prix facturé HT) ou estimation si l'acquisition aura lieu ultérieurement.</t>
        </r>
      </text>
    </comment>
    <comment ref="A24" authorId="0">
      <text>
        <r>
          <rPr>
            <sz val="10"/>
            <rFont val="Verdana"/>
            <family val="2"/>
          </rPr>
          <t>Regroupe le matériel informatique nécessaire à votre activité.
A valoriser à leur prix d'acquisition (prix facturé ht) ou estimation si l'acquisition aura lieu ultérieurement.</t>
        </r>
      </text>
    </comment>
    <comment ref="A25" authorId="0">
      <text>
        <r>
          <rPr>
            <sz val="10"/>
            <rFont val="Verdana"/>
            <family val="2"/>
          </rPr>
          <t>Il s'agit de votre outil de production: machines, table de préparation, rayonnage…
A valoriser à leur prix d'acquisition</t>
        </r>
        <r>
          <rPr>
            <b/>
            <sz val="10"/>
            <rFont val="Verdana"/>
            <family val="2"/>
          </rPr>
          <t xml:space="preserve"> </t>
        </r>
        <r>
          <rPr>
            <sz val="10"/>
            <rFont val="Verdana"/>
            <family val="2"/>
          </rPr>
          <t>(prix facturé ht) ou estimation si l'acquisition aura lieu ultérieurement.</t>
        </r>
      </text>
    </comment>
    <comment ref="A26" authorId="0">
      <text>
        <r>
          <rPr>
            <sz val="10"/>
            <rFont val="Verdana"/>
            <family val="2"/>
          </rPr>
          <t>Si votre activité nécessite un moyen de locomotion, inscrivez le prix de ce dernier dans cette cellule.
A valoriser à leur prix d'acquisition (prix facturé ht ou estimation si l'acquisition aura lieu ultérieurement).</t>
        </r>
      </text>
    </comment>
    <comment ref="A29" authorId="0">
      <text>
        <r>
          <rPr>
            <sz val="10"/>
            <rFont val="Verdana"/>
            <family val="2"/>
          </rPr>
          <t xml:space="preserve">En cas de </t>
        </r>
        <r>
          <rPr>
            <b/>
            <sz val="10"/>
            <rFont val="Verdana"/>
            <family val="2"/>
          </rPr>
          <t>location de locaux</t>
        </r>
        <r>
          <rPr>
            <sz val="10"/>
            <rFont val="Verdana"/>
            <family val="2"/>
          </rPr>
          <t xml:space="preserve"> à usage professionnel, le propriétaire pourra exiger le versement d'une "garantie".</t>
        </r>
      </text>
    </comment>
    <comment ref="C13" authorId="0">
      <text>
        <r>
          <rPr>
            <sz val="10"/>
            <rFont val="Verdana"/>
            <family val="2"/>
          </rPr>
          <t xml:space="preserve">L'apport en numéraire est un </t>
        </r>
        <r>
          <rPr>
            <b/>
            <sz val="10"/>
            <rFont val="Verdana"/>
            <family val="2"/>
          </rPr>
          <t>apport en argent</t>
        </r>
        <r>
          <rPr>
            <sz val="10"/>
            <rFont val="Verdana"/>
            <family val="2"/>
          </rPr>
          <t xml:space="preserve">  réalisé par le créateur lors de la création de l'entreprise.
Si vous sollicitez un financement bancaire, privilégiez l'utilisation de </t>
        </r>
        <r>
          <rPr>
            <b/>
            <sz val="10"/>
            <rFont val="Verdana"/>
            <family val="2"/>
          </rPr>
          <t>vos apports</t>
        </r>
        <r>
          <rPr>
            <sz val="10"/>
            <rFont val="Verdana"/>
            <family val="2"/>
          </rPr>
          <t xml:space="preserve">  pour le financement des </t>
        </r>
        <r>
          <rPr>
            <b/>
            <sz val="10"/>
            <rFont val="Verdana"/>
            <family val="2"/>
          </rPr>
          <t>besoins incorporels</t>
        </r>
        <r>
          <rPr>
            <sz val="10"/>
            <rFont val="Verdana"/>
            <family val="2"/>
          </rPr>
          <t xml:space="preserve"> (Droits d'enregistrement, BFR...)</t>
        </r>
      </text>
    </comment>
    <comment ref="C14" authorId="0">
      <text>
        <r>
          <rPr>
            <sz val="10"/>
            <rFont val="Verdana"/>
            <family val="2"/>
          </rPr>
          <t xml:space="preserve">Apport de toutes sortes de </t>
        </r>
        <r>
          <rPr>
            <b/>
            <sz val="10"/>
            <rFont val="Verdana"/>
            <family val="2"/>
          </rPr>
          <t>biens</t>
        </r>
        <r>
          <rPr>
            <sz val="10"/>
            <rFont val="Verdana"/>
            <family val="2"/>
          </rPr>
          <t xml:space="preserve"> tels que les </t>
        </r>
        <r>
          <rPr>
            <b/>
            <sz val="10"/>
            <rFont val="Verdana"/>
            <family val="2"/>
          </rPr>
          <t>immeubles</t>
        </r>
        <r>
          <rPr>
            <sz val="10"/>
            <rFont val="Verdana"/>
            <family val="2"/>
          </rPr>
          <t xml:space="preserve">, le </t>
        </r>
        <r>
          <rPr>
            <b/>
            <sz val="10"/>
            <rFont val="Verdana"/>
            <family val="2"/>
          </rPr>
          <t>matériel de production</t>
        </r>
        <r>
          <rPr>
            <sz val="10"/>
            <rFont val="Verdana"/>
            <family val="2"/>
          </rPr>
          <t>…
pouvant servir à l'entreprise.</t>
        </r>
      </text>
    </comment>
    <comment ref="C15" authorId="0">
      <text>
        <r>
          <rPr>
            <u val="single"/>
            <sz val="10"/>
            <rFont val="Verdana"/>
            <family val="2"/>
          </rPr>
          <t>Uniquement pour les sociétés:</t>
        </r>
        <r>
          <rPr>
            <sz val="10"/>
            <rFont val="Verdana"/>
            <family val="2"/>
          </rPr>
          <t xml:space="preserve">
Ce sont des </t>
        </r>
        <r>
          <rPr>
            <b/>
            <sz val="10"/>
            <rFont val="Verdana"/>
            <family val="2"/>
          </rPr>
          <t>sommes d'argent mise à disposition</t>
        </r>
        <r>
          <rPr>
            <sz val="10"/>
            <rFont val="Verdana"/>
            <family val="2"/>
          </rPr>
          <t xml:space="preserve"> de la société par les associés et rémunérées par des intérêts.  
Contrairement à l'apport en numéraire, le compte courant ne concoure pas à la formation de parts sociales. De plus, il s'agit d'un prêt, l'associé pourra exiger son remboursement à tout moment.</t>
        </r>
      </text>
    </comment>
    <comment ref="C16" authorId="0">
      <text>
        <r>
          <rPr>
            <sz val="10"/>
            <rFont val="Verdana"/>
            <family val="2"/>
          </rPr>
          <t xml:space="preserve">Inscrivez le montant de la prime ASSEDIC.
- </t>
        </r>
        <r>
          <rPr>
            <i/>
            <sz val="10"/>
            <rFont val="Verdana"/>
            <family val="2"/>
          </rPr>
          <t xml:space="preserve">Soit vous choisissez de percevoir une partie de vos indemnités au démarrage de l'activité (montant égal à 50% de vos allocations cumulées à percevoir) en vous constituant ainsi un apport personnel supplémentaire,
- Soit vous continuez de percevoir mensuellement votre indemnité et conserver ainsi un revenu minimum tout les mois. </t>
        </r>
      </text>
    </comment>
    <comment ref="C17" authorId="0">
      <text>
        <r>
          <rPr>
            <sz val="10"/>
            <rFont val="Verdana"/>
            <family val="2"/>
          </rPr>
          <t xml:space="preserve">Prime du Département pour les bénéficiaire du RMI, pour les travailleurs à mobilité réduite..
Reportez ici le montant des primes obtenues.
</t>
        </r>
        <r>
          <rPr>
            <i/>
            <sz val="10"/>
            <rFont val="Verdana"/>
            <family val="2"/>
          </rPr>
          <t>Attention!
Par prudence, il n'est pas conseillé d'en tenir compte pour l'élaboration du Plan de Financement.</t>
        </r>
      </text>
    </comment>
    <comment ref="C18" authorId="0">
      <text>
        <r>
          <rPr>
            <sz val="10"/>
            <rFont val="Verdana"/>
            <family val="2"/>
          </rPr>
          <t>Inscrivez le montant du Prêt d'Honneur obtenu auprès d'</t>
        </r>
        <r>
          <rPr>
            <i/>
            <sz val="10"/>
            <rFont val="Verdana"/>
            <family val="2"/>
          </rPr>
          <t>Agglopole Provence Initiative</t>
        </r>
        <r>
          <rPr>
            <sz val="10"/>
            <rFont val="Verdana"/>
            <family val="2"/>
          </rPr>
          <t>.</t>
        </r>
        <r>
          <rPr>
            <sz val="8"/>
            <rFont val="Tahoma"/>
            <family val="0"/>
          </rPr>
          <t xml:space="preserve">
</t>
        </r>
      </text>
    </comment>
    <comment ref="C22" authorId="0">
      <text>
        <r>
          <rPr>
            <sz val="10"/>
            <rFont val="Verdana"/>
            <family val="2"/>
          </rPr>
          <t xml:space="preserve">Saisissez le montant total des emprunts obtenus auprès des établissements de crédits.
</t>
        </r>
        <r>
          <rPr>
            <u val="single"/>
            <sz val="10"/>
            <rFont val="Verdana"/>
            <family val="2"/>
          </rPr>
          <t>A noter:</t>
        </r>
        <r>
          <rPr>
            <sz val="10"/>
            <rFont val="Verdana"/>
            <family val="2"/>
          </rPr>
          <t xml:space="preserve"> utilisez de préférence les crédits bancaires pour financer vos acquisitions corporelles (matériels, locaux…)</t>
        </r>
      </text>
    </comment>
    <comment ref="C23" authorId="0">
      <text>
        <r>
          <rPr>
            <sz val="10"/>
            <rFont val="Verdana"/>
            <family val="2"/>
          </rPr>
          <t xml:space="preserve">Si vous avez obtenu un Prêt à la Création d'Entreprise, ou tout autre aide financière, reportez les montants dans cette cellule.
</t>
        </r>
        <r>
          <rPr>
            <i/>
            <sz val="10"/>
            <rFont val="Verdana"/>
            <family val="2"/>
          </rPr>
          <t>Le PCE ne peut excéder 1/3 du montant du prêt bancaire. Ce prêt est plafonné à 7000€.</t>
        </r>
        <r>
          <rPr>
            <sz val="8"/>
            <rFont val="Tahoma"/>
            <family val="0"/>
          </rPr>
          <t xml:space="preserve">
</t>
        </r>
      </text>
    </comment>
    <comment ref="A32" authorId="0">
      <text>
        <r>
          <rPr>
            <sz val="10"/>
            <rFont val="Verdana"/>
            <family val="2"/>
          </rPr>
          <t xml:space="preserve">Pour les entreprises soumises à la TVA, inscrivez le montant de la TVA payée sur les achats et frais liés à la création (immobilisations, matériels…). </t>
        </r>
      </text>
    </comment>
    <comment ref="A38" authorId="0">
      <text>
        <r>
          <rPr>
            <sz val="10"/>
            <rFont val="Verdana"/>
            <family val="2"/>
          </rPr>
          <t xml:space="preserve">Correspond au </t>
        </r>
        <r>
          <rPr>
            <b/>
            <sz val="10"/>
            <rFont val="Verdana"/>
            <family val="2"/>
          </rPr>
          <t>montant des espéces</t>
        </r>
        <r>
          <rPr>
            <sz val="10"/>
            <rFont val="Verdana"/>
            <family val="2"/>
          </rPr>
          <t xml:space="preserve"> mis à disposition de l'entreprise.</t>
        </r>
      </text>
    </comment>
    <comment ref="C24" authorId="1">
      <text>
        <r>
          <rPr>
            <sz val="8"/>
            <rFont val="Tahoma"/>
            <family val="2"/>
          </rPr>
          <t>Crédit spécifique de la banque pour avancer la TVA sur les immobilisations en attendant de la récupérer</t>
        </r>
        <r>
          <rPr>
            <sz val="9"/>
            <rFont val="Tahoma"/>
            <family val="0"/>
          </rPr>
          <t xml:space="preserve">
</t>
        </r>
      </text>
    </comment>
  </commentList>
</comments>
</file>

<file path=xl/comments4.xml><?xml version="1.0" encoding="utf-8"?>
<comments xmlns="http://schemas.openxmlformats.org/spreadsheetml/2006/main">
  <authors>
    <author>Mathieu</author>
  </authors>
  <commentList>
    <comment ref="A13" authorId="0">
      <text>
        <r>
          <rPr>
            <sz val="10"/>
            <rFont val="Verdana"/>
            <family val="2"/>
          </rPr>
          <t xml:space="preserve">Chiffrez le montant de vos </t>
        </r>
        <r>
          <rPr>
            <b/>
            <sz val="10"/>
            <rFont val="Verdana"/>
            <family val="2"/>
          </rPr>
          <t>ventes annuelles HT</t>
        </r>
        <r>
          <rPr>
            <sz val="10"/>
            <rFont val="Verdana"/>
            <family val="2"/>
          </rPr>
          <t>.
Ou reportez vous à l'onglet "</t>
        </r>
        <r>
          <rPr>
            <sz val="10"/>
            <color indexed="18"/>
            <rFont val="Verdana"/>
            <family val="2"/>
          </rPr>
          <t>CA prévisionnel</t>
        </r>
        <r>
          <rPr>
            <sz val="10"/>
            <rFont val="Verdana"/>
            <family val="2"/>
          </rPr>
          <t>" et saisissez le montant ainsi calculé.</t>
        </r>
      </text>
    </comment>
    <comment ref="A15" authorId="0">
      <text>
        <r>
          <rPr>
            <sz val="10"/>
            <rFont val="Verdana"/>
            <family val="2"/>
          </rPr>
          <t xml:space="preserve">Chiffrez le montant de vos </t>
        </r>
        <r>
          <rPr>
            <b/>
            <sz val="10"/>
            <rFont val="Verdana"/>
            <family val="2"/>
          </rPr>
          <t>prestations annuelles HT.</t>
        </r>
        <r>
          <rPr>
            <sz val="10"/>
            <rFont val="Verdana"/>
            <family val="2"/>
          </rPr>
          <t xml:space="preserve">
Ou reportez vous à l'onglet "</t>
        </r>
        <r>
          <rPr>
            <sz val="10"/>
            <color indexed="18"/>
            <rFont val="Verdana"/>
            <family val="2"/>
          </rPr>
          <t>CA prévisionnel</t>
        </r>
        <r>
          <rPr>
            <sz val="10"/>
            <rFont val="Verdana"/>
            <family val="2"/>
          </rPr>
          <t>" et saisissez le montant ainsi calculé.</t>
        </r>
      </text>
    </comment>
    <comment ref="A16" authorId="0">
      <text>
        <r>
          <rPr>
            <sz val="10"/>
            <rFont val="Verdana"/>
            <family val="2"/>
          </rPr>
          <t>Inscrivez le montant des subventions perçues au cours de l'exercice.</t>
        </r>
      </text>
    </comment>
    <comment ref="A23" authorId="0">
      <text>
        <r>
          <rPr>
            <sz val="10"/>
            <rFont val="Verdana"/>
            <family val="2"/>
          </rPr>
          <t xml:space="preserve">Chiffrez le montant de vos achats de matières premières.
</t>
        </r>
        <r>
          <rPr>
            <u val="single"/>
            <sz val="10"/>
            <rFont val="Verdana"/>
            <family val="2"/>
          </rPr>
          <t>NB:</t>
        </r>
        <r>
          <rPr>
            <sz val="10"/>
            <rFont val="Verdana"/>
            <family val="2"/>
          </rPr>
          <t xml:space="preserve"> l'onglet "</t>
        </r>
        <r>
          <rPr>
            <sz val="10"/>
            <color indexed="18"/>
            <rFont val="Verdana"/>
            <family val="2"/>
          </rPr>
          <t>CA prévisionnel</t>
        </r>
        <r>
          <rPr>
            <sz val="10"/>
            <rFont val="Verdana"/>
            <family val="2"/>
          </rPr>
          <t>" calcul leurs montants.</t>
        </r>
        <r>
          <rPr>
            <sz val="8"/>
            <rFont val="Tahoma"/>
            <family val="0"/>
          </rPr>
          <t xml:space="preserve">
</t>
        </r>
      </text>
    </comment>
    <comment ref="A33" authorId="0">
      <text>
        <r>
          <rPr>
            <sz val="10"/>
            <rFont val="Verdana"/>
            <family val="2"/>
          </rPr>
          <t>Il s'agit de vos dépenses énergétiques.</t>
        </r>
      </text>
    </comment>
    <comment ref="A29" authorId="0">
      <text>
        <r>
          <rPr>
            <sz val="10"/>
            <rFont val="Verdana"/>
            <family val="2"/>
          </rPr>
          <t>Si vous choisissez de recourir au service d'une</t>
        </r>
        <r>
          <rPr>
            <b/>
            <sz val="10"/>
            <rFont val="Verdana"/>
            <family val="2"/>
          </rPr>
          <t xml:space="preserve"> entreprise extérieure</t>
        </r>
        <r>
          <rPr>
            <sz val="10"/>
            <rFont val="Verdana"/>
            <family val="2"/>
          </rPr>
          <t xml:space="preserve"> pour réaliser certains travaux tels que le nettoyage de vos locaux professionnels, la comptabilité… inscrivez le montant de la prestation.</t>
        </r>
        <r>
          <rPr>
            <sz val="8"/>
            <rFont val="Tahoma"/>
            <family val="0"/>
          </rPr>
          <t xml:space="preserve">
</t>
        </r>
      </text>
    </comment>
    <comment ref="A30" authorId="0">
      <text>
        <r>
          <rPr>
            <sz val="10"/>
            <rFont val="Verdana"/>
            <family val="2"/>
          </rPr>
          <t xml:space="preserve">Certaines immobilisations peuvent être prises </t>
        </r>
        <r>
          <rPr>
            <b/>
            <sz val="10"/>
            <rFont val="Verdana"/>
            <family val="2"/>
          </rPr>
          <t xml:space="preserve">en location assortie d'une promesse de vente </t>
        </r>
        <r>
          <rPr>
            <sz val="10"/>
            <rFont val="Verdana"/>
            <family val="2"/>
          </rPr>
          <t>(=crédit bail). Inscrivez le montant de la charge annuelle.</t>
        </r>
      </text>
    </comment>
    <comment ref="A31" authorId="0">
      <text>
        <r>
          <rPr>
            <sz val="10"/>
            <rFont val="Verdana"/>
            <family val="2"/>
          </rPr>
          <t xml:space="preserve">Inscrivez dans cette cellule le </t>
        </r>
        <r>
          <rPr>
            <b/>
            <sz val="10"/>
            <rFont val="Verdana"/>
            <family val="2"/>
          </rPr>
          <t>montant des loyers</t>
        </r>
        <r>
          <rPr>
            <sz val="10"/>
            <rFont val="Verdana"/>
            <family val="2"/>
          </rPr>
          <t xml:space="preserve"> de vos locaux, terrains… à usage professionnel.
</t>
        </r>
        <r>
          <rPr>
            <u val="single"/>
            <sz val="10"/>
            <rFont val="Verdana"/>
            <family val="2"/>
          </rPr>
          <t>A noter:</t>
        </r>
        <r>
          <rPr>
            <sz val="10"/>
            <rFont val="Verdana"/>
            <family val="2"/>
          </rPr>
          <t xml:space="preserve"> si vous projetez de réaliser votre activité à votre domicile, vous pourrez contractualiser cette mise à disposition. Déterminez le prix du loyer annuel et inscrivez le dans cette cellule.</t>
        </r>
      </text>
    </comment>
    <comment ref="A32" authorId="0">
      <text>
        <r>
          <rPr>
            <sz val="10"/>
            <rFont val="Verdana"/>
            <family val="2"/>
          </rPr>
          <t xml:space="preserve">Prévoyez un </t>
        </r>
        <r>
          <rPr>
            <b/>
            <sz val="10"/>
            <rFont val="Verdana"/>
            <family val="2"/>
          </rPr>
          <t>budget entretien</t>
        </r>
        <r>
          <rPr>
            <sz val="10"/>
            <rFont val="Verdana"/>
            <family val="2"/>
          </rPr>
          <t>. En effet, certaines immobilisations le nécessitent. 
Exemple: photocopieur, outils de productions.
Vous pouvez chiffrer ce poste en affectant un pourcentage sur le prix d'achat du matériel.</t>
        </r>
        <r>
          <rPr>
            <sz val="8"/>
            <rFont val="Tahoma"/>
            <family val="0"/>
          </rPr>
          <t xml:space="preserve">
</t>
        </r>
      </text>
    </comment>
    <comment ref="A34" authorId="0">
      <text>
        <r>
          <rPr>
            <sz val="10"/>
            <rFont val="Verdana"/>
            <family val="2"/>
          </rPr>
          <t xml:space="preserve">Les assurances sont </t>
        </r>
        <r>
          <rPr>
            <b/>
            <sz val="10"/>
            <rFont val="Verdana"/>
            <family val="2"/>
          </rPr>
          <t>indispensables</t>
        </r>
        <r>
          <rPr>
            <sz val="10"/>
            <rFont val="Verdana"/>
            <family val="2"/>
          </rPr>
          <t xml:space="preserve"> pour assurer la continuité de votre activité en cas de sinistre.
De nombreux assureurs proposent des formules adaptées aux créateurs de petite entreprise. </t>
        </r>
        <r>
          <rPr>
            <sz val="8"/>
            <rFont val="Tahoma"/>
            <family val="0"/>
          </rPr>
          <t xml:space="preserve">
</t>
        </r>
      </text>
    </comment>
    <comment ref="A36" authorId="0">
      <text>
        <r>
          <rPr>
            <sz val="10"/>
            <rFont val="Verdana"/>
            <family val="2"/>
          </rPr>
          <t xml:space="preserve">Inscrivez les honoraires de </t>
        </r>
        <r>
          <rPr>
            <b/>
            <sz val="10"/>
            <rFont val="Verdana"/>
            <family val="2"/>
          </rPr>
          <t>personnes extérieures</t>
        </r>
        <r>
          <rPr>
            <sz val="10"/>
            <rFont val="Verdana"/>
            <family val="2"/>
          </rPr>
          <t xml:space="preserve"> à l'entreprise: consultants, experts comptables, juristes...</t>
        </r>
      </text>
    </comment>
    <comment ref="A37" authorId="0">
      <text>
        <r>
          <rPr>
            <sz val="10"/>
            <rFont val="Verdana"/>
            <family val="2"/>
          </rPr>
          <t>Indispensable lors de la création, le poste publicité sera plus ou moins important en fonction de la nature et de l'implantation de votre activité.</t>
        </r>
        <r>
          <rPr>
            <sz val="8"/>
            <rFont val="Tahoma"/>
            <family val="0"/>
          </rPr>
          <t xml:space="preserve">
</t>
        </r>
      </text>
    </comment>
    <comment ref="A38" authorId="0">
      <text>
        <r>
          <rPr>
            <sz val="10"/>
            <rFont val="Verdana"/>
            <family val="2"/>
          </rPr>
          <t>Certaines activités nécessitent des déplacements, budgétisez ce poste en fonction de vos prétentions commerciales.</t>
        </r>
      </text>
    </comment>
    <comment ref="A40" authorId="0">
      <text>
        <r>
          <rPr>
            <sz val="10"/>
            <rFont val="Verdana"/>
            <family val="2"/>
          </rPr>
          <t xml:space="preserve">Correspond aux </t>
        </r>
        <r>
          <rPr>
            <b/>
            <sz val="10"/>
            <rFont val="Verdana"/>
            <family val="2"/>
          </rPr>
          <t>achats de timbres</t>
        </r>
        <r>
          <rPr>
            <sz val="10"/>
            <rFont val="Verdana"/>
            <family val="2"/>
          </rPr>
          <t xml:space="preserve">. Votre politique commerciale influencera le montant de ce poste (courriers de fidélisation, relances saisonnières…) </t>
        </r>
        <r>
          <rPr>
            <sz val="8"/>
            <rFont val="Tahoma"/>
            <family val="0"/>
          </rPr>
          <t xml:space="preserve">
</t>
        </r>
      </text>
    </comment>
    <comment ref="A41" authorId="0">
      <text>
        <r>
          <rPr>
            <sz val="10"/>
            <rFont val="Verdana"/>
            <family val="2"/>
          </rPr>
          <t xml:space="preserve">Inscrivez le montant de vos </t>
        </r>
        <r>
          <rPr>
            <b/>
            <sz val="10"/>
            <rFont val="Verdana"/>
            <family val="2"/>
          </rPr>
          <t>dépenses de télécommunications</t>
        </r>
        <r>
          <rPr>
            <sz val="10"/>
            <rFont val="Verdana"/>
            <family val="2"/>
          </rPr>
          <t xml:space="preserve"> (internet, forfait téléphonie mobile…)</t>
        </r>
        <r>
          <rPr>
            <sz val="8"/>
            <rFont val="Tahoma"/>
            <family val="0"/>
          </rPr>
          <t xml:space="preserve">
</t>
        </r>
      </text>
    </comment>
    <comment ref="A46" authorId="0">
      <text>
        <r>
          <rPr>
            <sz val="10"/>
            <rFont val="Verdana"/>
            <family val="2"/>
          </rPr>
          <t xml:space="preserve">A la </t>
        </r>
        <r>
          <rPr>
            <b/>
            <sz val="10"/>
            <rFont val="Verdana"/>
            <family val="2"/>
          </rPr>
          <t>création</t>
        </r>
        <r>
          <rPr>
            <sz val="10"/>
            <rFont val="Verdana"/>
            <family val="2"/>
          </rPr>
          <t xml:space="preserve"> de l'entreprise, vous paierez des droits d'immatriculations.
En cas de </t>
        </r>
        <r>
          <rPr>
            <b/>
            <sz val="10"/>
            <rFont val="Verdana"/>
            <family val="2"/>
          </rPr>
          <t>reprise</t>
        </r>
        <r>
          <rPr>
            <sz val="10"/>
            <rFont val="Verdana"/>
            <family val="2"/>
          </rPr>
          <t>, vous acquiterez des droits de mutations.</t>
        </r>
        <r>
          <rPr>
            <sz val="8"/>
            <rFont val="Tahoma"/>
            <family val="0"/>
          </rPr>
          <t xml:space="preserve">
</t>
        </r>
      </text>
    </comment>
    <comment ref="A47" authorId="0">
      <text>
        <r>
          <rPr>
            <sz val="10"/>
            <rFont val="Verdana"/>
            <family val="2"/>
          </rPr>
          <t>Vous êtes exonéré de taxe professionnelle la 1ère année.</t>
        </r>
        <r>
          <rPr>
            <sz val="8"/>
            <rFont val="Tahoma"/>
            <family val="0"/>
          </rPr>
          <t xml:space="preserve">
</t>
        </r>
      </text>
    </comment>
    <comment ref="A52" authorId="0">
      <text>
        <r>
          <rPr>
            <sz val="10"/>
            <rFont val="Verdana"/>
            <family val="2"/>
          </rPr>
          <t xml:space="preserve">Le régime social du dirigeant dépend de la </t>
        </r>
        <r>
          <rPr>
            <b/>
            <sz val="10"/>
            <rFont val="Verdana"/>
            <family val="2"/>
          </rPr>
          <t>structure juridique choisie</t>
        </r>
        <r>
          <rPr>
            <sz val="10"/>
            <rFont val="Verdana"/>
            <family val="2"/>
          </rPr>
          <t>.
Concernant</t>
        </r>
        <r>
          <rPr>
            <b/>
            <sz val="10"/>
            <rFont val="Verdana"/>
            <family val="2"/>
          </rPr>
          <t xml:space="preserve"> les Travailleurs Non Salariés </t>
        </r>
        <r>
          <rPr>
            <sz val="10"/>
            <rFont val="Verdana"/>
            <family val="2"/>
          </rPr>
          <t xml:space="preserve">(EI, EURL, Gérant majoritaire de SARL) vous pouvez effectuer des simulations en utilisant le </t>
        </r>
        <r>
          <rPr>
            <b/>
            <sz val="10"/>
            <rFont val="Verdana"/>
            <family val="2"/>
          </rPr>
          <t>site du RSI</t>
        </r>
        <r>
          <rPr>
            <sz val="10"/>
            <rFont val="Verdana"/>
            <family val="2"/>
          </rPr>
          <t xml:space="preserve">.
</t>
        </r>
        <r>
          <rPr>
            <u val="single"/>
            <sz val="10"/>
            <rFont val="Verdana"/>
            <family val="2"/>
          </rPr>
          <t>A noter:</t>
        </r>
        <r>
          <rPr>
            <sz val="10"/>
            <rFont val="Verdana"/>
            <family val="2"/>
          </rPr>
          <t xml:space="preserve">
Les TNS bénéficaires de l'ACCRE sont éxonérées d'une partie des cotisations de sécurité sociale la première année.</t>
        </r>
      </text>
    </comment>
    <comment ref="A51" authorId="0">
      <text>
        <r>
          <rPr>
            <sz val="10"/>
            <rFont val="Verdana"/>
            <family val="2"/>
          </rPr>
          <t xml:space="preserve">Saisissez le montant annuel de la </t>
        </r>
        <r>
          <rPr>
            <b/>
            <sz val="10"/>
            <rFont val="Verdana"/>
            <family val="2"/>
          </rPr>
          <t>rémunération nette</t>
        </r>
        <r>
          <rPr>
            <sz val="10"/>
            <rFont val="Verdana"/>
            <family val="2"/>
          </rPr>
          <t xml:space="preserve"> perçue par le gérant.</t>
        </r>
      </text>
    </comment>
    <comment ref="A53" authorId="0">
      <text>
        <r>
          <rPr>
            <sz val="10"/>
            <rFont val="Verdana"/>
            <family val="2"/>
          </rPr>
          <t xml:space="preserve">Saisissez le montant </t>
        </r>
        <r>
          <rPr>
            <b/>
            <sz val="10"/>
            <rFont val="Verdana"/>
            <family val="2"/>
          </rPr>
          <t>annuel des salaires nets</t>
        </r>
        <r>
          <rPr>
            <sz val="10"/>
            <rFont val="Verdana"/>
            <family val="2"/>
          </rPr>
          <t xml:space="preserve"> versés au personnel.</t>
        </r>
      </text>
    </comment>
    <comment ref="A54" authorId="0">
      <text>
        <r>
          <rPr>
            <sz val="10"/>
            <rFont val="Verdana"/>
            <family val="2"/>
          </rPr>
          <t xml:space="preserve">Vous pouvez obtenir une estimation de vos charges salariales/patro-nales en visitant le </t>
        </r>
        <r>
          <rPr>
            <b/>
            <sz val="10"/>
            <rFont val="Verdana"/>
            <family val="2"/>
          </rPr>
          <t>site du RSI</t>
        </r>
        <r>
          <rPr>
            <sz val="10"/>
            <rFont val="Verdana"/>
            <family val="2"/>
          </rPr>
          <t>.</t>
        </r>
      </text>
    </comment>
    <comment ref="A57" authorId="0">
      <text>
        <r>
          <rPr>
            <sz val="10"/>
            <rFont val="Verdana"/>
            <family val="2"/>
          </rPr>
          <t xml:space="preserve">Si l'entreprise a </t>
        </r>
        <r>
          <rPr>
            <b/>
            <sz val="10"/>
            <rFont val="Verdana"/>
            <family val="2"/>
          </rPr>
          <t>recours à des financements externes</t>
        </r>
        <r>
          <rPr>
            <sz val="10"/>
            <rFont val="Verdana"/>
            <family val="2"/>
          </rPr>
          <t xml:space="preserve"> (expl: emprunt bancaire) portez dans cette cellule le montant des intérêts.</t>
        </r>
        <r>
          <rPr>
            <sz val="8"/>
            <rFont val="Tahoma"/>
            <family val="0"/>
          </rPr>
          <t xml:space="preserve">
</t>
        </r>
      </text>
    </comment>
    <comment ref="A39" authorId="0">
      <text>
        <r>
          <rPr>
            <sz val="10"/>
            <rFont val="Verdana"/>
            <family val="2"/>
          </rPr>
          <t xml:space="preserve">Si l'entreprise ouvre un compte bancaire, détiend une carte de paiement… saisissez le montant de la </t>
        </r>
        <r>
          <rPr>
            <b/>
            <sz val="10"/>
            <rFont val="Verdana"/>
            <family val="2"/>
          </rPr>
          <t>prestation facturée</t>
        </r>
        <r>
          <rPr>
            <sz val="10"/>
            <rFont val="Verdana"/>
            <family val="2"/>
          </rPr>
          <t xml:space="preserve"> par votre banque.</t>
        </r>
      </text>
    </comment>
    <comment ref="A58" authorId="0">
      <text>
        <r>
          <rPr>
            <sz val="10"/>
            <rFont val="Verdana"/>
            <family val="2"/>
          </rPr>
          <t xml:space="preserve">Ce sont des </t>
        </r>
        <r>
          <rPr>
            <b/>
            <sz val="10"/>
            <rFont val="Verdana"/>
            <family val="2"/>
          </rPr>
          <t>rémunérations</t>
        </r>
        <r>
          <rPr>
            <sz val="10"/>
            <rFont val="Verdana"/>
            <family val="2"/>
          </rPr>
          <t xml:space="preserve"> (intérêts, commissions et frais) </t>
        </r>
        <r>
          <rPr>
            <b/>
            <sz val="10"/>
            <rFont val="Verdana"/>
            <family val="2"/>
          </rPr>
          <t>perçues par la banqu</t>
        </r>
        <r>
          <rPr>
            <sz val="10"/>
            <rFont val="Verdana"/>
            <family val="2"/>
          </rPr>
          <t xml:space="preserve">e à l'occasion de certaines opérations (découvert, escompte de créances…).
Par nature non prévisible, le découvert est difficile à chiffrer.
Par contre, si votre activité vous impose des délais de paiement clients relativement long, étudiez la possibilité de les escompter.
</t>
        </r>
      </text>
    </comment>
    <comment ref="A61" authorId="0">
      <text>
        <r>
          <rPr>
            <sz val="10"/>
            <rFont val="Verdana"/>
            <family val="2"/>
          </rPr>
          <t>Il s'agit de répartir la consommation d'un bien immobilisé. 
Utilisez l'onglet     "</t>
        </r>
        <r>
          <rPr>
            <sz val="10"/>
            <color indexed="56"/>
            <rFont val="Verdana"/>
            <family val="2"/>
          </rPr>
          <t>Immobilisation</t>
        </r>
        <r>
          <rPr>
            <sz val="10"/>
            <rFont val="Verdana"/>
            <family val="2"/>
          </rPr>
          <t>" pour chiffrer vos dotations.</t>
        </r>
        <r>
          <rPr>
            <sz val="8"/>
            <rFont val="Tahoma"/>
            <family val="0"/>
          </rPr>
          <t xml:space="preserve">
</t>
        </r>
      </text>
    </comment>
    <comment ref="A25" authorId="0">
      <text>
        <r>
          <rPr>
            <sz val="10"/>
            <rFont val="Verdana"/>
            <family val="2"/>
          </rPr>
          <t>Si vos produits nécessitent un conditionnement particulier, inscrivez sur cette ligne le montant total des emballages achetés.</t>
        </r>
        <r>
          <rPr>
            <sz val="8"/>
            <rFont val="Tahoma"/>
            <family val="0"/>
          </rPr>
          <t xml:space="preserve">
</t>
        </r>
      </text>
    </comment>
    <comment ref="A26" authorId="0">
      <text>
        <r>
          <rPr>
            <sz val="10"/>
            <rFont val="Verdana"/>
            <family val="2"/>
          </rPr>
          <t>exemple: commissions des représentants, transports des ventes… Il s'agit des autres charges qui varieront en fonction de vos ventes.</t>
        </r>
        <r>
          <rPr>
            <sz val="8"/>
            <rFont val="Tahoma"/>
            <family val="0"/>
          </rPr>
          <t xml:space="preserve">
</t>
        </r>
      </text>
    </comment>
    <comment ref="A24" authorId="0">
      <text>
        <r>
          <rPr>
            <sz val="10"/>
            <rFont val="Verdana"/>
            <family val="2"/>
          </rPr>
          <t>Chiffrez le montant de vos achats de marchandises.
NB: l'onglet "CA prévisionnel" calcul leurs montants.</t>
        </r>
        <r>
          <rPr>
            <sz val="8"/>
            <rFont val="Tahoma"/>
            <family val="0"/>
          </rPr>
          <t xml:space="preserve">
</t>
        </r>
      </text>
    </comment>
    <comment ref="A14" authorId="0">
      <text>
        <r>
          <rPr>
            <sz val="10"/>
            <rFont val="Verdana"/>
            <family val="2"/>
          </rPr>
          <t xml:space="preserve">Chiffrez le montant de vos </t>
        </r>
        <r>
          <rPr>
            <b/>
            <sz val="10"/>
            <rFont val="Verdana"/>
            <family val="2"/>
          </rPr>
          <t>ventes annuelles HT</t>
        </r>
        <r>
          <rPr>
            <sz val="10"/>
            <rFont val="Verdana"/>
            <family val="2"/>
          </rPr>
          <t>.
Ou reportez vous à l'onglet "</t>
        </r>
        <r>
          <rPr>
            <sz val="10"/>
            <color indexed="18"/>
            <rFont val="Verdana"/>
            <family val="2"/>
          </rPr>
          <t>CA prévisionnel</t>
        </r>
        <r>
          <rPr>
            <sz val="10"/>
            <rFont val="Verdana"/>
            <family val="2"/>
          </rPr>
          <t>" et saisissez le montant ainsi calculé.</t>
        </r>
      </text>
    </comment>
  </commentList>
</comments>
</file>

<file path=xl/comments5.xml><?xml version="1.0" encoding="utf-8"?>
<comments xmlns="http://schemas.openxmlformats.org/spreadsheetml/2006/main">
  <authors>
    <author>Mathieu</author>
    <author>Capristo</author>
  </authors>
  <commentList>
    <comment ref="A11" authorId="0">
      <text>
        <r>
          <rPr>
            <sz val="10"/>
            <rFont val="Verdana"/>
            <family val="2"/>
          </rPr>
          <t xml:space="preserve">Indiquez le chiffre d'affaires TTC </t>
        </r>
        <r>
          <rPr>
            <b/>
            <sz val="10"/>
            <rFont val="Verdana"/>
            <family val="2"/>
          </rPr>
          <t>encaissé</t>
        </r>
        <r>
          <rPr>
            <sz val="10"/>
            <rFont val="Verdana"/>
            <family val="2"/>
          </rPr>
          <t xml:space="preserve"> sur le mois ( en tenant compte des délias de paiement client).
Vous pouvez vous aider de l'onglet "</t>
        </r>
        <r>
          <rPr>
            <sz val="10"/>
            <color indexed="56"/>
            <rFont val="Verdana"/>
            <family val="2"/>
          </rPr>
          <t>CA Prévisionnel</t>
        </r>
        <r>
          <rPr>
            <sz val="10"/>
            <rFont val="Verdana"/>
            <family val="2"/>
          </rPr>
          <t xml:space="preserve">" pour remplir cette cellule.
</t>
        </r>
        <r>
          <rPr>
            <u val="single"/>
            <sz val="10"/>
            <rFont val="Verdana"/>
            <family val="2"/>
          </rPr>
          <t>A noter:</t>
        </r>
        <r>
          <rPr>
            <sz val="10"/>
            <rFont val="Verdana"/>
            <family val="2"/>
          </rPr>
          <t xml:space="preserve">
</t>
        </r>
        <r>
          <rPr>
            <i/>
            <sz val="10"/>
            <rFont val="Verdana"/>
            <family val="2"/>
          </rPr>
          <t>Si votre activité présente un caractére saisonnier (restauration, prêt-à-porter…) utilisez des coefficients mensuels. 
exemple: 
janvier = (moyenne mensuelle x 0,80)
septembre = 
(moyenne mensuelle x 1,30)</t>
        </r>
        <r>
          <rPr>
            <sz val="10"/>
            <rFont val="Verdana"/>
            <family val="2"/>
          </rPr>
          <t xml:space="preserve">
</t>
        </r>
      </text>
    </comment>
    <comment ref="A13" authorId="0">
      <text>
        <r>
          <rPr>
            <sz val="10"/>
            <rFont val="Verdana"/>
            <family val="2"/>
          </rPr>
          <t>Il s'agit de reprendre les sommes indiquées dans le plan de financement (onglet Plan Fi).
Certains versements intervenants tardivement dans l'année, renseignez vous auprès de l'organisme donneur pour incorporer le montant au mois correspondant réellement au versement.</t>
        </r>
      </text>
    </comment>
    <comment ref="A14" authorId="0">
      <text>
        <r>
          <rPr>
            <sz val="10"/>
            <rFont val="Verdana"/>
            <family val="2"/>
          </rPr>
          <t>Il s'agit des apports réalisés par l'entrepreneur lui-même ou ses associés.</t>
        </r>
      </text>
    </comment>
    <comment ref="A15" authorId="0">
      <text>
        <r>
          <rPr>
            <sz val="10"/>
            <rFont val="Verdana"/>
            <family val="2"/>
          </rPr>
          <t>Il s'agit de sommes d'argents prêtées par l'associé à la société pour faire face à des besoins de trésorerie ponctuels.
En phase de création, priviliégez ce type de financement qui limite les charges financières  (pas d'agio, intérêts bas voire inexistant).
En phase de maturité, veillez à ne pas avoir de compte courant associé trop important, car en cas de départ de l'un d'entre eux, le remboursement du prêt pourrait occasionner des difficultés financières à l'entreprise.</t>
        </r>
      </text>
    </comment>
    <comment ref="A16" authorId="0">
      <text>
        <r>
          <rPr>
            <sz val="10"/>
            <rFont val="Verdana"/>
            <family val="2"/>
          </rPr>
          <t xml:space="preserve">Incorporez le montant de la subvention au </t>
        </r>
        <r>
          <rPr>
            <b/>
            <sz val="10"/>
            <rFont val="Verdana"/>
            <family val="2"/>
          </rPr>
          <t xml:space="preserve">mois correspondant réellement </t>
        </r>
        <r>
          <rPr>
            <sz val="10"/>
            <rFont val="Verdana"/>
            <family val="2"/>
          </rPr>
          <t>à son versement</t>
        </r>
        <r>
          <rPr>
            <sz val="8"/>
            <rFont val="Tahoma"/>
            <family val="0"/>
          </rPr>
          <t xml:space="preserve">.
</t>
        </r>
        <r>
          <rPr>
            <u val="single"/>
            <sz val="10"/>
            <rFont val="Verdana"/>
            <family val="2"/>
          </rPr>
          <t>Attention</t>
        </r>
        <r>
          <rPr>
            <sz val="10"/>
            <rFont val="Verdana"/>
            <family val="2"/>
          </rPr>
          <t>: le versement de la subvention n'interviendra pas obligatoirement le jour de la création!
Renseignez vous précisément sur les délais de versement.</t>
        </r>
      </text>
    </comment>
    <comment ref="A17" authorId="0">
      <text>
        <r>
          <rPr>
            <sz val="10"/>
            <rFont val="Verdana"/>
            <family val="2"/>
          </rPr>
          <t>Les prêts d'honneurs sont généralement attribués les premiers mois d'activité.</t>
        </r>
      </text>
    </comment>
    <comment ref="A18" authorId="0">
      <text>
        <r>
          <rPr>
            <sz val="10"/>
            <rFont val="Verdana"/>
            <family val="2"/>
          </rPr>
          <t>En fonction de vos besoins de trésorerie, des prêts bancaires pourront être octroyer en cours d'année.</t>
        </r>
      </text>
    </comment>
    <comment ref="A7" authorId="0">
      <text>
        <r>
          <rPr>
            <sz val="10"/>
            <rFont val="Verdana"/>
            <family val="2"/>
          </rPr>
          <t>Reportez le solde du mois précedent. Il permettra de calculer le montant de votre trésorerie mensuelle.</t>
        </r>
        <r>
          <rPr>
            <sz val="8"/>
            <rFont val="Tahoma"/>
            <family val="0"/>
          </rPr>
          <t xml:space="preserve">
</t>
        </r>
      </text>
    </comment>
    <comment ref="A22" authorId="0">
      <text>
        <r>
          <rPr>
            <sz val="10"/>
            <rFont val="Verdana"/>
            <family val="2"/>
          </rPr>
          <t>Il s'agit des disponibilités qui permettront à l'entreprise de faire face immédiatement à ses dépenses.</t>
        </r>
      </text>
    </comment>
    <comment ref="A25" authorId="0">
      <text>
        <r>
          <rPr>
            <sz val="10"/>
            <rFont val="Verdana"/>
            <family val="2"/>
          </rPr>
          <t>Dans l'onglet</t>
        </r>
        <r>
          <rPr>
            <sz val="10"/>
            <color indexed="56"/>
            <rFont val="Verdana"/>
            <family val="2"/>
          </rPr>
          <t xml:space="preserve"> CPT R 3ans</t>
        </r>
        <r>
          <rPr>
            <sz val="10"/>
            <rFont val="Verdana"/>
            <family val="2"/>
          </rPr>
          <t xml:space="preserve"> (=compte de résultat), vous avez pris soin de noter vos dépenses annuelles (charges). Il s'agit maintenant de les reporter mensuellement dans ce tableau.
Prenez en compte les éventuels décallage de paiement (acompte, crédit 30 jours...). La livraison d'une marchandise ne signifie pas obligatoirement son paiement!
Indiquez les sommes au moment réel de décaissement.
exemple: 
- achat de marchandise:
paiement de 10% à la commande le (5 avril) puis le solde à 30 jours  (le 5 mai).
- un colloque est organisé par l'interprofession le 17 juin. Chiffrez les frais de transports et de restauration puis inscrivez les dans la colone "juin".</t>
        </r>
      </text>
    </comment>
    <comment ref="A56" authorId="0">
      <text>
        <r>
          <rPr>
            <sz val="10"/>
            <rFont val="Verdana"/>
            <family val="2"/>
          </rPr>
          <t>Reportez dans la colonne "1er mois"  les chiffres inscrits dans la colonne "besoins" du plan de financement initial (onglet "</t>
        </r>
        <r>
          <rPr>
            <sz val="10"/>
            <color indexed="56"/>
            <rFont val="Verdana"/>
            <family val="2"/>
          </rPr>
          <t>plan fi"</t>
        </r>
        <r>
          <rPr>
            <sz val="10"/>
            <rFont val="Verdana"/>
            <family val="2"/>
          </rPr>
          <t>).</t>
        </r>
      </text>
    </comment>
    <comment ref="A20" authorId="0">
      <text>
        <r>
          <rPr>
            <sz val="10"/>
            <rFont val="Verdana"/>
            <family val="2"/>
          </rPr>
          <t>Rajoutez si besoin est d'autres encaissements à percevoir au cours de l'année.</t>
        </r>
      </text>
    </comment>
    <comment ref="A26" authorId="0">
      <text>
        <r>
          <rPr>
            <sz val="10"/>
            <rFont val="Verdana"/>
            <family val="2"/>
          </rPr>
          <t xml:space="preserve">Saisissez le </t>
        </r>
        <r>
          <rPr>
            <b/>
            <sz val="10"/>
            <rFont val="Verdana"/>
            <family val="2"/>
          </rPr>
          <t>montant TTC</t>
        </r>
        <r>
          <rPr>
            <sz val="10"/>
            <rFont val="Verdana"/>
            <family val="2"/>
          </rPr>
          <t xml:space="preserve"> de vos achats de marchandises/matières premières.
Utilisez l'onglet "</t>
        </r>
        <r>
          <rPr>
            <sz val="10"/>
            <color indexed="56"/>
            <rFont val="Verdana"/>
            <family val="2"/>
          </rPr>
          <t>CA prévisionnel</t>
        </r>
        <r>
          <rPr>
            <sz val="10"/>
            <rFont val="Verdana"/>
            <family val="2"/>
          </rPr>
          <t>" ou "</t>
        </r>
        <r>
          <rPr>
            <sz val="10"/>
            <color indexed="56"/>
            <rFont val="Verdana"/>
            <family val="2"/>
          </rPr>
          <t>CPT 3ans"</t>
        </r>
        <r>
          <rPr>
            <sz val="10"/>
            <rFont val="Verdana"/>
            <family val="2"/>
          </rPr>
          <t xml:space="preserve"> pour connaitre les montants annuels HT.
Prenez en compte les </t>
        </r>
        <r>
          <rPr>
            <b/>
            <sz val="10"/>
            <rFont val="Verdana"/>
            <family val="2"/>
          </rPr>
          <t>délais de paiement</t>
        </r>
        <r>
          <rPr>
            <sz val="10"/>
            <rFont val="Verdana"/>
            <family val="2"/>
          </rPr>
          <t xml:space="preserve"> accordés par vos fournisseurs.
Exemple: 
</t>
        </r>
        <r>
          <rPr>
            <i/>
            <sz val="10"/>
            <rFont val="Verdana"/>
            <family val="2"/>
          </rPr>
          <t xml:space="preserve">je reçois la facture en janvier, mais son paiement interviendra à 30 jours fin de mois, je décaisse alors en </t>
        </r>
        <r>
          <rPr>
            <i/>
            <u val="single"/>
            <sz val="10"/>
            <rFont val="Verdana"/>
            <family val="2"/>
          </rPr>
          <t>fin mars</t>
        </r>
        <r>
          <rPr>
            <i/>
            <sz val="10"/>
            <rFont val="Verdana"/>
            <family val="2"/>
          </rPr>
          <t xml:space="preserve">.
</t>
        </r>
      </text>
    </comment>
    <comment ref="A27" authorId="0">
      <text>
        <r>
          <rPr>
            <sz val="10"/>
            <rFont val="Verdana"/>
            <family val="2"/>
          </rPr>
          <t xml:space="preserve">Si vous sous-traitez certaines opérations à des </t>
        </r>
        <r>
          <rPr>
            <b/>
            <sz val="10"/>
            <rFont val="Verdana"/>
            <family val="2"/>
          </rPr>
          <t>partenaires</t>
        </r>
        <r>
          <rPr>
            <sz val="10"/>
            <rFont val="Verdana"/>
            <family val="2"/>
          </rPr>
          <t xml:space="preserve"> (expl production composant B), saisissez le montant de la prestation facturée TTC (en tenant compte du </t>
        </r>
        <r>
          <rPr>
            <b/>
            <sz val="10"/>
            <rFont val="Verdana"/>
            <family val="2"/>
          </rPr>
          <t>délais de paiement</t>
        </r>
        <r>
          <rPr>
            <sz val="10"/>
            <rFont val="Verdana"/>
            <family val="2"/>
          </rPr>
          <t xml:space="preserve">).
</t>
        </r>
        <r>
          <rPr>
            <u val="single"/>
            <sz val="10"/>
            <rFont val="Verdana"/>
            <family val="2"/>
          </rPr>
          <t>Exemple:</t>
        </r>
        <r>
          <rPr>
            <sz val="10"/>
            <rFont val="Verdana"/>
            <family val="2"/>
          </rPr>
          <t xml:space="preserve"> 
une opération réalisée en janvier pourra vous être facturée en février avec un paiement en mars.
NB: pour les opérations de sous-traitance habituelle, répétitive, un échéancier pourra être négocié avec votre partenaire.</t>
        </r>
      </text>
    </comment>
    <comment ref="A28" authorId="0">
      <text>
        <r>
          <rPr>
            <sz val="10"/>
            <rFont val="Verdana"/>
            <family val="2"/>
          </rPr>
          <t>Saisissez le montant de votre facture en eau. (TTC en tenant compte du mois de décaissement).</t>
        </r>
      </text>
    </comment>
    <comment ref="A29" authorId="0">
      <text>
        <r>
          <rPr>
            <sz val="10"/>
            <rFont val="Verdana"/>
            <family val="2"/>
          </rPr>
          <t>Saisissez le montant de votre facture en électricité. (TTC en tenant compte du mois de décaissement).</t>
        </r>
        <r>
          <rPr>
            <sz val="8"/>
            <rFont val="Tahoma"/>
            <family val="0"/>
          </rPr>
          <t xml:space="preserve">
</t>
        </r>
      </text>
    </comment>
    <comment ref="A30" authorId="0">
      <text>
        <r>
          <rPr>
            <sz val="10"/>
            <rFont val="Verdana"/>
            <family val="2"/>
          </rPr>
          <t xml:space="preserve">Acquisition de fournitures d'entretien en cours d'exercice Montant à saisir TTC.
</t>
        </r>
      </text>
    </comment>
    <comment ref="A33" authorId="0">
      <text>
        <r>
          <rPr>
            <sz val="10"/>
            <rFont val="Verdana"/>
            <family val="2"/>
          </rPr>
          <t xml:space="preserve">Si certains de vos biens sont en </t>
        </r>
        <r>
          <rPr>
            <i/>
            <sz val="10"/>
            <rFont val="Verdana"/>
            <family val="2"/>
          </rPr>
          <t>leasing</t>
        </r>
        <r>
          <rPr>
            <sz val="10"/>
            <rFont val="Verdana"/>
            <family val="2"/>
          </rPr>
          <t xml:space="preserve"> (= crédit bail), saisissez le loyer TTC du mois correspondant.
</t>
        </r>
        <r>
          <rPr>
            <u val="single"/>
            <sz val="10"/>
            <rFont val="Verdana"/>
            <family val="2"/>
          </rPr>
          <t>Exemple:</t>
        </r>
        <r>
          <rPr>
            <sz val="10"/>
            <rFont val="Verdana"/>
            <family val="2"/>
          </rPr>
          <t xml:space="preserve">
</t>
        </r>
        <r>
          <rPr>
            <i/>
            <sz val="10"/>
            <rFont val="Verdana"/>
            <family val="2"/>
          </rPr>
          <t xml:space="preserve">Loyer du leasing pris sur le véhicule.
Facture de mars payable fin avril: j'incris le montant TTC en avril. </t>
        </r>
        <r>
          <rPr>
            <sz val="8"/>
            <rFont val="Tahoma"/>
            <family val="0"/>
          </rPr>
          <t xml:space="preserve">
</t>
        </r>
      </text>
    </comment>
    <comment ref="A34" authorId="0">
      <text>
        <r>
          <rPr>
            <sz val="10"/>
            <rFont val="Verdana"/>
            <family val="2"/>
          </rPr>
          <t>Inscrivez le montant du loyer TTC dans le mois correspondant au paiement.</t>
        </r>
        <r>
          <rPr>
            <sz val="8"/>
            <rFont val="Tahoma"/>
            <family val="0"/>
          </rPr>
          <t xml:space="preserve">
</t>
        </r>
      </text>
    </comment>
    <comment ref="A35" authorId="0">
      <text>
        <r>
          <rPr>
            <sz val="10"/>
            <rFont val="Verdana"/>
            <family val="2"/>
          </rPr>
          <t>Inscrivez le montant de la redevance dans le mois correspondant au paiement.</t>
        </r>
        <r>
          <rPr>
            <sz val="8"/>
            <rFont val="Tahoma"/>
            <family val="0"/>
          </rPr>
          <t xml:space="preserve">
</t>
        </r>
      </text>
    </comment>
    <comment ref="A36" authorId="0">
      <text>
        <r>
          <rPr>
            <sz val="10"/>
            <rFont val="Verdana"/>
            <family val="2"/>
          </rPr>
          <t>Si des reparations sont d'ors et déjà prévisibles, inscrivez leur montant TTC dans la colonne du mois correspondant à leur paiement.</t>
        </r>
      </text>
    </comment>
    <comment ref="A37" authorId="0">
      <text>
        <r>
          <rPr>
            <sz val="10"/>
            <rFont val="Verdana"/>
            <family val="2"/>
          </rPr>
          <t>Frais de documentation à inscrire TTC.</t>
        </r>
        <r>
          <rPr>
            <sz val="8"/>
            <rFont val="Tahoma"/>
            <family val="0"/>
          </rPr>
          <t xml:space="preserve">
</t>
        </r>
      </text>
    </comment>
    <comment ref="A38" authorId="0">
      <text>
        <r>
          <rPr>
            <sz val="10"/>
            <rFont val="Verdana"/>
            <family val="2"/>
          </rPr>
          <t xml:space="preserve">Inscrivez le montant TTc de l'honoraire versé aux consultants.
</t>
        </r>
        <r>
          <rPr>
            <u val="single"/>
            <sz val="10"/>
            <rFont val="Verdana"/>
            <family val="2"/>
          </rPr>
          <t xml:space="preserve">
Exemple: </t>
        </r>
        <r>
          <rPr>
            <sz val="10"/>
            <rFont val="Verdana"/>
            <family val="2"/>
          </rPr>
          <t xml:space="preserve">
</t>
        </r>
        <r>
          <rPr>
            <i/>
            <sz val="10"/>
            <rFont val="Verdana"/>
            <family val="2"/>
          </rPr>
          <t>facture de l'avocat: 500€ fin mars.</t>
        </r>
      </text>
    </comment>
    <comment ref="A39" authorId="0">
      <text>
        <r>
          <rPr>
            <sz val="10"/>
            <rFont val="Verdana"/>
            <family val="2"/>
          </rPr>
          <t>Certains actes de la vie de l'entreprise doivent être rédigés par des officiers publics(acte authentique).
C'est notamment le cas pour les transactions immobiliéres.</t>
        </r>
        <r>
          <rPr>
            <sz val="8"/>
            <rFont val="Tahoma"/>
            <family val="0"/>
          </rPr>
          <t xml:space="preserve">
</t>
        </r>
      </text>
    </comment>
    <comment ref="A40" authorId="0">
      <text>
        <r>
          <rPr>
            <sz val="10"/>
            <rFont val="Verdana"/>
            <family val="2"/>
          </rPr>
          <t>Correspond aux frais postaux.</t>
        </r>
      </text>
    </comment>
    <comment ref="A41" authorId="0">
      <text>
        <r>
          <rPr>
            <sz val="10"/>
            <rFont val="Verdana"/>
            <family val="2"/>
          </rPr>
          <t>Saisissez le montant de votre facture TTC le mois correspondant à son paiement.</t>
        </r>
        <r>
          <rPr>
            <sz val="8"/>
            <rFont val="Tahoma"/>
            <family val="0"/>
          </rPr>
          <t xml:space="preserve">
</t>
        </r>
      </text>
    </comment>
    <comment ref="A42" authorId="0">
      <text>
        <r>
          <rPr>
            <sz val="10"/>
            <rFont val="Verdana"/>
            <family val="2"/>
          </rPr>
          <t>Saisissez le montant de votre facture TTC le mois correspondant à son paiement.</t>
        </r>
        <r>
          <rPr>
            <sz val="8"/>
            <rFont val="Tahoma"/>
            <family val="0"/>
          </rPr>
          <t xml:space="preserve">
</t>
        </r>
      </text>
    </comment>
    <comment ref="A43" authorId="0">
      <text>
        <r>
          <rPr>
            <sz val="10"/>
            <rFont val="Verdana"/>
            <family val="2"/>
          </rPr>
          <t>Si au cours de l'année vous prevoyez des frais de publicité (affiches, prospectus…) inscrivez la dépense TTC au mois correspondant au paiement.
Pour être bénéfique, la campagne de publicité doit se faire sur une période suffisamment longue et doit être relancée au cours de l'année.</t>
        </r>
      </text>
    </comment>
    <comment ref="A44" authorId="0">
      <text>
        <r>
          <rPr>
            <sz val="10"/>
            <rFont val="Verdana"/>
            <family val="2"/>
          </rPr>
          <t>Correspond aux frais des véhicules de l'entreprise.
Ex: péage, essence…
Inscrivez leur montant pour chaque mois en tenant compte de la saisonnalité de votre activité.</t>
        </r>
      </text>
    </comment>
    <comment ref="A45" authorId="0">
      <text>
        <r>
          <rPr>
            <sz val="10"/>
            <rFont val="Verdana"/>
            <family val="2"/>
          </rPr>
          <t>Si vos produits nécessitent un conditionnement particulier, saisissez le montant TTC en tenant compte des délais de paiement fournisseur.</t>
        </r>
        <r>
          <rPr>
            <sz val="8"/>
            <rFont val="Tahoma"/>
            <family val="0"/>
          </rPr>
          <t xml:space="preserve">
</t>
        </r>
      </text>
    </comment>
    <comment ref="A46" authorId="0">
      <text>
        <r>
          <rPr>
            <sz val="10"/>
            <rFont val="Verdana"/>
            <family val="2"/>
          </rPr>
          <t xml:space="preserve">Si vos déplacements sont </t>
        </r>
        <r>
          <rPr>
            <b/>
            <sz val="10"/>
            <rFont val="Verdana"/>
            <family val="2"/>
          </rPr>
          <t>habituels</t>
        </r>
        <r>
          <rPr>
            <sz val="10"/>
            <rFont val="Verdana"/>
            <family val="2"/>
          </rPr>
          <t xml:space="preserve">, budgétisez une dépense tout les mois.
Si les déplacements sont </t>
        </r>
        <r>
          <rPr>
            <b/>
            <sz val="10"/>
            <rFont val="Verdana"/>
            <family val="2"/>
          </rPr>
          <t>exceptionnels</t>
        </r>
        <r>
          <rPr>
            <sz val="10"/>
            <rFont val="Verdana"/>
            <family val="2"/>
          </rPr>
          <t>, comme des séminaires, inscrivez le montant dans le mois correspondant à leur décaissement.</t>
        </r>
        <r>
          <rPr>
            <sz val="8"/>
            <rFont val="Tahoma"/>
            <family val="0"/>
          </rPr>
          <t xml:space="preserve">
</t>
        </r>
      </text>
    </comment>
    <comment ref="A49" authorId="0">
      <text>
        <r>
          <rPr>
            <sz val="10"/>
            <rFont val="Verdana"/>
            <family val="2"/>
          </rPr>
          <t>Inscrivez le montant de vos prélévements mensuels.
En phase de création, évaluez le revenu minimal incompréssible dont vous avez besoin pour vivre.</t>
        </r>
      </text>
    </comment>
    <comment ref="A50" authorId="0">
      <text>
        <r>
          <rPr>
            <sz val="10"/>
            <rFont val="Verdana"/>
            <family val="2"/>
          </rPr>
          <t>Inscrivez le montant des salaires bruts versés à vos salariés.</t>
        </r>
        <r>
          <rPr>
            <sz val="8"/>
            <rFont val="Tahoma"/>
            <family val="0"/>
          </rPr>
          <t xml:space="preserve">
</t>
        </r>
      </text>
    </comment>
    <comment ref="A53" authorId="0">
      <text>
        <r>
          <rPr>
            <sz val="10"/>
            <rFont val="Verdana"/>
            <family val="2"/>
          </rPr>
          <t>Correspond à la rémunération des services bancaires (agios) et des emprunts (intérêts).
Reportez vous à l'échéancier remit par votre banquier pour connaître le mois de décaissement des intérêts d'emprunts.</t>
        </r>
        <r>
          <rPr>
            <sz val="8"/>
            <rFont val="Tahoma"/>
            <family val="0"/>
          </rPr>
          <t xml:space="preserve">
</t>
        </r>
      </text>
    </comment>
    <comment ref="A57" authorId="0">
      <text>
        <r>
          <rPr>
            <sz val="10"/>
            <rFont val="Verdana"/>
            <family val="2"/>
          </rPr>
          <t>Correspond aux frais d'immatriculation de l'entreprise.</t>
        </r>
      </text>
    </comment>
    <comment ref="A58" authorId="0">
      <text>
        <r>
          <rPr>
            <sz val="10"/>
            <rFont val="Verdana"/>
            <family val="2"/>
          </rPr>
          <t xml:space="preserve">Si l'entreprise acquiert à la constitution des terrains ou des bâtiments, inscrire le montant TTC de la transaction.
</t>
        </r>
        <r>
          <rPr>
            <b/>
            <sz val="10"/>
            <rFont val="Verdana"/>
            <family val="2"/>
          </rPr>
          <t>A noter:</t>
        </r>
        <r>
          <rPr>
            <sz val="10"/>
            <rFont val="Verdana"/>
            <family val="2"/>
          </rPr>
          <t xml:space="preserve"> pour des raisons fiscales, il est parfois plus judicieux de conserver ces immobilisations dans votre patrimoine personnel ou de l'isoler dans une Société Civile Immobilière. Dans ce cas, un contrat de location sera établi avec l'entreprise (loyers comptabilisés en charges).</t>
        </r>
      </text>
    </comment>
    <comment ref="A59" authorId="0">
      <text>
        <r>
          <rPr>
            <sz val="10"/>
            <rFont val="Verdana"/>
            <family val="2"/>
          </rPr>
          <t>Les brevets permettent à l'entreprise d'utiliser des procédés protégés. Inscrire le montant de la redevance TTC dans la colonne 1er mois.</t>
        </r>
        <r>
          <rPr>
            <sz val="8"/>
            <rFont val="Tahoma"/>
            <family val="0"/>
          </rPr>
          <t xml:space="preserve">
</t>
        </r>
      </text>
    </comment>
    <comment ref="A60" authorId="0">
      <text>
        <r>
          <rPr>
            <sz val="10"/>
            <rFont val="Verdana"/>
            <family val="2"/>
          </rPr>
          <t>Inscrivez le montant total de la prestation TTC.</t>
        </r>
      </text>
    </comment>
    <comment ref="A61" authorId="0">
      <text>
        <r>
          <rPr>
            <sz val="10"/>
            <rFont val="Verdana"/>
            <family val="2"/>
          </rPr>
          <t>Inscrivez le montant TTC des travaux réalisés.</t>
        </r>
        <r>
          <rPr>
            <sz val="8"/>
            <rFont val="Tahoma"/>
            <family val="0"/>
          </rPr>
          <t xml:space="preserve">
</t>
        </r>
      </text>
    </comment>
    <comment ref="A62" authorId="0">
      <text>
        <r>
          <rPr>
            <sz val="10"/>
            <rFont val="Verdana"/>
            <family val="2"/>
          </rPr>
          <t>En cas d'acquisition de véhicule, saisir la valeur TTC du bien.</t>
        </r>
        <r>
          <rPr>
            <sz val="8"/>
            <rFont val="Tahoma"/>
            <family val="0"/>
          </rPr>
          <t xml:space="preserve">
</t>
        </r>
      </text>
    </comment>
    <comment ref="A63" authorId="0">
      <text>
        <r>
          <rPr>
            <sz val="10"/>
            <rFont val="Verdana"/>
            <family val="2"/>
          </rPr>
          <t xml:space="preserve">Saisir la valeur TTC.
</t>
        </r>
        <r>
          <rPr>
            <sz val="8"/>
            <rFont val="Tahoma"/>
            <family val="0"/>
          </rPr>
          <t xml:space="preserve">
</t>
        </r>
      </text>
    </comment>
    <comment ref="A64" authorId="0">
      <text>
        <r>
          <rPr>
            <sz val="10"/>
            <rFont val="Verdana"/>
            <family val="2"/>
          </rPr>
          <t>Inscrivez la valeur TTC du matériel informatique.</t>
        </r>
        <r>
          <rPr>
            <sz val="8"/>
            <rFont val="Tahoma"/>
            <family val="0"/>
          </rPr>
          <t xml:space="preserve">
</t>
        </r>
      </text>
    </comment>
    <comment ref="A65" authorId="0">
      <text>
        <r>
          <rPr>
            <sz val="10"/>
            <rFont val="Verdana"/>
            <family val="2"/>
          </rPr>
          <t>En cas de location de locaux à usage professionnel, le propriétaire pourra exiger le versement d'une "garantie".</t>
        </r>
        <r>
          <rPr>
            <sz val="8"/>
            <rFont val="Tahoma"/>
            <family val="0"/>
          </rPr>
          <t xml:space="preserve">
</t>
        </r>
      </text>
    </comment>
    <comment ref="A66" authorId="0">
      <text>
        <r>
          <rPr>
            <sz val="10"/>
            <rFont val="Verdana"/>
            <family val="2"/>
          </rPr>
          <t>Pour certaines professions, des garanties professionnelles supplémentaires sont exigées.</t>
        </r>
        <r>
          <rPr>
            <sz val="8"/>
            <rFont val="Tahoma"/>
            <family val="0"/>
          </rPr>
          <t xml:space="preserve">
</t>
        </r>
      </text>
    </comment>
    <comment ref="A67" authorId="0">
      <text>
        <r>
          <rPr>
            <sz val="10"/>
            <rFont val="Verdana"/>
            <family val="2"/>
          </rPr>
          <t>Inscrivez dans le mois correspondant, le montant du remboursement effectué (utilisez votre échéancier).</t>
        </r>
        <r>
          <rPr>
            <sz val="8"/>
            <rFont val="Tahoma"/>
            <family val="0"/>
          </rPr>
          <t xml:space="preserve">
</t>
        </r>
      </text>
    </comment>
    <comment ref="A31" authorId="0">
      <text>
        <r>
          <rPr>
            <sz val="10"/>
            <rFont val="Verdana"/>
            <family val="2"/>
          </rPr>
          <t xml:space="preserve">Si vous prévoyez d'acquérir, au cours de l'exercice, des fournitures administratives (rame de papier, cartouche d'imprimante…) saisissez un montant prévisionnel d'achat TTC. 
</t>
        </r>
        <r>
          <rPr>
            <u val="single"/>
            <sz val="10"/>
            <rFont val="Verdana"/>
            <family val="2"/>
          </rPr>
          <t>Exemple:</t>
        </r>
        <r>
          <rPr>
            <sz val="10"/>
            <rFont val="Verdana"/>
            <family val="2"/>
          </rPr>
          <t xml:space="preserve">
</t>
        </r>
        <r>
          <rPr>
            <i/>
            <sz val="10"/>
            <rFont val="Verdana"/>
            <family val="2"/>
          </rPr>
          <t>Si la dépense aura lieu en milieu d'exercice, inscrivez le montant de la dépense TTC en juin.</t>
        </r>
        <r>
          <rPr>
            <sz val="8"/>
            <rFont val="Tahoma"/>
            <family val="0"/>
          </rPr>
          <t xml:space="preserve">
</t>
        </r>
      </text>
    </comment>
    <comment ref="A68" authorId="0">
      <text>
        <r>
          <rPr>
            <sz val="10"/>
            <rFont val="Verdana"/>
            <family val="2"/>
          </rPr>
          <t>Inscrivez le montant de vos remboursements mensuelles.</t>
        </r>
        <r>
          <rPr>
            <sz val="8"/>
            <rFont val="Tahoma"/>
            <family val="0"/>
          </rPr>
          <t xml:space="preserve">
</t>
        </r>
      </text>
    </comment>
    <comment ref="A19" authorId="1">
      <text>
        <r>
          <rPr>
            <sz val="9"/>
            <rFont val="Tahoma"/>
            <family val="0"/>
          </rPr>
          <t xml:space="preserve">En cas où la TVA encaissée est inférieure à la TVA décaissée pour le mois précédent ou le trimestre précédent en fonction de votre régime fiscal. 
</t>
        </r>
      </text>
    </comment>
    <comment ref="A69" authorId="1">
      <text>
        <r>
          <rPr>
            <sz val="9"/>
            <rFont val="Tahoma"/>
            <family val="2"/>
          </rPr>
          <t xml:space="preserve">En cas où la TVA encaissée est supérieure à la TVA décaissée pour le mois précédent ou le trimestre précédent en fonction de votre régime fiscal. </t>
        </r>
        <r>
          <rPr>
            <sz val="9"/>
            <rFont val="Tahoma"/>
            <family val="0"/>
          </rPr>
          <t xml:space="preserve">
</t>
        </r>
      </text>
    </comment>
  </commentList>
</comments>
</file>

<file path=xl/comments6.xml><?xml version="1.0" encoding="utf-8"?>
<comments xmlns="http://schemas.openxmlformats.org/spreadsheetml/2006/main">
  <authors>
    <author>Mathieu</author>
  </authors>
  <commentList>
    <comment ref="B91" authorId="0">
      <text>
        <r>
          <rPr>
            <sz val="10"/>
            <rFont val="Verdana"/>
            <family val="2"/>
          </rPr>
          <t xml:space="preserve">Utilisez le tableau ci-dessous pour déterminer le nombre de jours d'activité par an.
</t>
        </r>
      </text>
    </comment>
    <comment ref="B130" authorId="0">
      <text>
        <r>
          <rPr>
            <sz val="10"/>
            <rFont val="Verdana"/>
            <family val="2"/>
          </rPr>
          <t xml:space="preserve">Nous avons pris pour base 300 jours d'activité.
Modifier le montant en fonction de votre activité.
</t>
        </r>
      </text>
    </comment>
    <comment ref="E91" authorId="0">
      <text>
        <r>
          <rPr>
            <sz val="10"/>
            <rFont val="Verdana"/>
            <family val="2"/>
          </rPr>
          <t>Tant que le point mort n'est pas dépassé, une nouvelle entreprise génére des pertes de démarrage.</t>
        </r>
        <r>
          <rPr>
            <sz val="8"/>
            <rFont val="Tahoma"/>
            <family val="0"/>
          </rPr>
          <t xml:space="preserve">
</t>
        </r>
      </text>
    </comment>
  </commentList>
</comments>
</file>

<file path=xl/comments7.xml><?xml version="1.0" encoding="utf-8"?>
<comments xmlns="http://schemas.openxmlformats.org/spreadsheetml/2006/main">
  <authors>
    <author>Mathieu</author>
  </authors>
  <commentList>
    <comment ref="A15" authorId="0">
      <text>
        <r>
          <rPr>
            <sz val="10"/>
            <rFont val="Verdana"/>
            <family val="2"/>
          </rPr>
          <t>Saisissez</t>
        </r>
        <r>
          <rPr>
            <b/>
            <sz val="10"/>
            <rFont val="Verdana"/>
            <family val="2"/>
          </rPr>
          <t xml:space="preserve"> la moyenne</t>
        </r>
        <r>
          <rPr>
            <sz val="10"/>
            <rFont val="Verdana"/>
            <family val="2"/>
          </rPr>
          <t xml:space="preserve"> des délais de paiement que vous accorderez à vos clients.
</t>
        </r>
        <r>
          <rPr>
            <u val="single"/>
            <sz val="10"/>
            <rFont val="Verdana"/>
            <family val="2"/>
          </rPr>
          <t>Exemple:</t>
        </r>
        <r>
          <rPr>
            <sz val="10"/>
            <rFont val="Verdana"/>
            <family val="2"/>
          </rPr>
          <t xml:space="preserve">
50% de vos clients paieront à 30 jours;
50%  paieront à 60 jours;
Votre délai moyen clients  est donc de 45 jours.
</t>
        </r>
      </text>
    </comment>
    <comment ref="C15" authorId="0">
      <text>
        <r>
          <rPr>
            <sz val="10"/>
            <rFont val="Verdana"/>
            <family val="2"/>
          </rPr>
          <t xml:space="preserve">Reportez dans cette cellule le chiffre d'affaires calculé dans le </t>
        </r>
        <r>
          <rPr>
            <b/>
            <sz val="10"/>
            <rFont val="Verdana"/>
            <family val="2"/>
          </rPr>
          <t>Compte de Résultat Prévisionnel</t>
        </r>
        <r>
          <rPr>
            <sz val="10"/>
            <rFont val="Verdana"/>
            <family val="2"/>
          </rPr>
          <t xml:space="preserve">.  Pour le calcul de l'encours moyen, il faut un chiffre d'affaires journalier. Divisez votre CA par 365 pour obtenir une </t>
        </r>
        <r>
          <rPr>
            <b/>
            <sz val="10"/>
            <rFont val="Verdana"/>
            <family val="2"/>
          </rPr>
          <t>donnée hebdomadaire</t>
        </r>
        <r>
          <rPr>
            <sz val="10"/>
            <rFont val="Verdana"/>
            <family val="2"/>
          </rPr>
          <t>.</t>
        </r>
      </text>
    </comment>
    <comment ref="A27" authorId="0">
      <text>
        <r>
          <rPr>
            <sz val="10"/>
            <rFont val="Verdana"/>
            <family val="2"/>
          </rPr>
          <t>Inscrivez la durée moyenne de règlement accordée par vos fournisseurs. Vous trouverez cette information sur les devis/factures de ces derniers.</t>
        </r>
      </text>
    </comment>
    <comment ref="C27" authorId="0">
      <text>
        <r>
          <rPr>
            <sz val="10"/>
            <rFont val="Verdana"/>
            <family val="2"/>
          </rPr>
          <t xml:space="preserve">Reportez vous à votre </t>
        </r>
        <r>
          <rPr>
            <b/>
            <sz val="10"/>
            <rFont val="Verdana"/>
            <family val="2"/>
          </rPr>
          <t>Compte de Résultat Prévisionnel</t>
        </r>
        <r>
          <rPr>
            <sz val="10"/>
            <rFont val="Verdana"/>
            <family val="2"/>
          </rPr>
          <t xml:space="preserve"> pour connaitre le montant de vos </t>
        </r>
        <r>
          <rPr>
            <b/>
            <sz val="10"/>
            <rFont val="Verdana"/>
            <family val="2"/>
          </rPr>
          <t>achats TTC</t>
        </r>
        <r>
          <rPr>
            <sz val="10"/>
            <rFont val="Verdana"/>
            <family val="2"/>
          </rPr>
          <t xml:space="preserve">. N'oubliez pas de le diviser par 365 pour obtenir une </t>
        </r>
        <r>
          <rPr>
            <b/>
            <sz val="10"/>
            <rFont val="Verdana"/>
            <family val="2"/>
          </rPr>
          <t>moyenne journalière</t>
        </r>
        <r>
          <rPr>
            <sz val="10"/>
            <rFont val="Verdana"/>
            <family val="2"/>
          </rPr>
          <t>.</t>
        </r>
      </text>
    </comment>
    <comment ref="A38" authorId="0">
      <text>
        <r>
          <rPr>
            <sz val="10"/>
            <rFont val="Verdana"/>
            <family val="2"/>
          </rPr>
          <t xml:space="preserve">Saisissez dans cette cellule le montant de stocks (mat. 1ères, marchandises…) nécessaire pour faire "tourner correctement" votre activité.
Saisir le </t>
        </r>
        <r>
          <rPr>
            <b/>
            <sz val="10"/>
            <rFont val="Verdana"/>
            <family val="2"/>
          </rPr>
          <t>montant HT</t>
        </r>
        <r>
          <rPr>
            <sz val="10"/>
            <rFont val="Verdana"/>
            <family val="2"/>
          </rPr>
          <t xml:space="preserve"> (la TVA sera récupérée) </t>
        </r>
        <r>
          <rPr>
            <b/>
            <sz val="10"/>
            <rFont val="Verdana"/>
            <family val="2"/>
          </rPr>
          <t>sauf pour les entreprises non soumises</t>
        </r>
        <r>
          <rPr>
            <sz val="10"/>
            <rFont val="Verdana"/>
            <family val="2"/>
          </rPr>
          <t xml:space="preserve"> à la TVA.</t>
        </r>
      </text>
    </comment>
    <comment ref="C60" authorId="0">
      <text>
        <r>
          <rPr>
            <b/>
            <sz val="10"/>
            <rFont val="Verdana"/>
            <family val="2"/>
          </rPr>
          <t>Délais de règlement client.</t>
        </r>
        <r>
          <rPr>
            <sz val="10"/>
            <rFont val="Verdana"/>
            <family val="2"/>
          </rPr>
          <t xml:space="preserve">
</t>
        </r>
        <r>
          <rPr>
            <u val="single"/>
            <sz val="10"/>
            <rFont val="Verdana"/>
            <family val="2"/>
          </rPr>
          <t>Exemple:</t>
        </r>
        <r>
          <rPr>
            <sz val="10"/>
            <rFont val="Verdana"/>
            <family val="2"/>
          </rPr>
          <t xml:space="preserve">
</t>
        </r>
        <r>
          <rPr>
            <i/>
            <sz val="10"/>
            <rFont val="Verdana"/>
            <family val="2"/>
          </rPr>
          <t xml:space="preserve">20% des clients paient comptant.
40% à 30 jours
40% à 60 jours
soit 36 jours de durée moyenne.
</t>
        </r>
        <r>
          <rPr>
            <sz val="10"/>
            <rFont val="Verdana"/>
            <family val="2"/>
          </rPr>
          <t xml:space="preserve">
</t>
        </r>
        <r>
          <rPr>
            <sz val="8"/>
            <rFont val="Tahoma"/>
            <family val="0"/>
          </rPr>
          <t xml:space="preserve">
</t>
        </r>
      </text>
    </comment>
    <comment ref="C61" authorId="0">
      <text>
        <r>
          <rPr>
            <sz val="10"/>
            <rFont val="Verdana"/>
            <family val="2"/>
          </rPr>
          <t xml:space="preserve">Correspond à la </t>
        </r>
        <r>
          <rPr>
            <b/>
            <sz val="10"/>
            <rFont val="Verdana"/>
            <family val="2"/>
          </rPr>
          <t>durée moyenne de stockage.</t>
        </r>
        <r>
          <rPr>
            <sz val="10"/>
            <rFont val="Verdana"/>
            <family val="2"/>
          </rPr>
          <t xml:space="preserve">
</t>
        </r>
        <r>
          <rPr>
            <u val="single"/>
            <sz val="10"/>
            <rFont val="Verdana"/>
            <family val="2"/>
          </rPr>
          <t>Exemple:</t>
        </r>
        <r>
          <rPr>
            <sz val="10"/>
            <rFont val="Verdana"/>
            <family val="2"/>
          </rPr>
          <t xml:space="preserve">
</t>
        </r>
        <r>
          <rPr>
            <i/>
            <sz val="10"/>
            <rFont val="Verdana"/>
            <family val="2"/>
          </rPr>
          <t xml:space="preserve">Le produit A est réapprovisionné tout les 40 jours.
</t>
        </r>
        <r>
          <rPr>
            <u val="single"/>
            <sz val="10"/>
            <rFont val="Verdana"/>
            <family val="2"/>
          </rPr>
          <t>Autre méthode de calcul:</t>
        </r>
        <r>
          <rPr>
            <sz val="10"/>
            <rFont val="Verdana"/>
            <family val="2"/>
          </rPr>
          <t xml:space="preserve">
(Stocks moyen des mat. 1ères / coût d'achat HT des mat. 1ères consommées) * 365.</t>
        </r>
      </text>
    </comment>
    <comment ref="C62" authorId="0">
      <text>
        <r>
          <rPr>
            <sz val="10"/>
            <rFont val="Verdana"/>
            <family val="2"/>
          </rPr>
          <t xml:space="preserve">Correspond à la </t>
        </r>
        <r>
          <rPr>
            <b/>
            <sz val="10"/>
            <rFont val="Verdana"/>
            <family val="2"/>
          </rPr>
          <t>durée moyenne de stockage</t>
        </r>
        <r>
          <rPr>
            <sz val="10"/>
            <rFont val="Verdana"/>
            <family val="2"/>
          </rPr>
          <t xml:space="preserve">.
</t>
        </r>
        <r>
          <rPr>
            <u val="single"/>
            <sz val="10"/>
            <rFont val="Verdana"/>
            <family val="2"/>
          </rPr>
          <t>Exemple:</t>
        </r>
        <r>
          <rPr>
            <sz val="10"/>
            <rFont val="Verdana"/>
            <family val="2"/>
          </rPr>
          <t xml:space="preserve">
</t>
        </r>
        <r>
          <rPr>
            <i/>
            <sz val="10"/>
            <rFont val="Verdana"/>
            <family val="2"/>
          </rPr>
          <t>Le produit A est réapprovisionné tout les 40 jours.</t>
        </r>
        <r>
          <rPr>
            <sz val="10"/>
            <rFont val="Verdana"/>
            <family val="2"/>
          </rPr>
          <t xml:space="preserve">
</t>
        </r>
        <r>
          <rPr>
            <u val="single"/>
            <sz val="10"/>
            <rFont val="Verdana"/>
            <family val="2"/>
          </rPr>
          <t>Autre méthode de calcul</t>
        </r>
        <r>
          <rPr>
            <sz val="10"/>
            <rFont val="Verdana"/>
            <family val="2"/>
          </rPr>
          <t>:
(Stocks moyen de marchandises / coût d'achat HT des marchandises vendues) * 365.</t>
        </r>
        <r>
          <rPr>
            <sz val="8"/>
            <rFont val="Tahoma"/>
            <family val="0"/>
          </rPr>
          <t xml:space="preserve">
</t>
        </r>
      </text>
    </comment>
    <comment ref="C63" authorId="0">
      <text>
        <r>
          <rPr>
            <sz val="10"/>
            <rFont val="Verdana"/>
            <family val="2"/>
          </rPr>
          <t xml:space="preserve">Correspond à la </t>
        </r>
        <r>
          <rPr>
            <b/>
            <sz val="10"/>
            <rFont val="Verdana"/>
            <family val="2"/>
          </rPr>
          <t>durée moyenne de stockage</t>
        </r>
        <r>
          <rPr>
            <sz val="10"/>
            <rFont val="Verdana"/>
            <family val="2"/>
          </rPr>
          <t xml:space="preserve">.
</t>
        </r>
        <r>
          <rPr>
            <u val="single"/>
            <sz val="10"/>
            <rFont val="Verdana"/>
            <family val="2"/>
          </rPr>
          <t>Exemple:</t>
        </r>
        <r>
          <rPr>
            <sz val="10"/>
            <rFont val="Verdana"/>
            <family val="2"/>
          </rPr>
          <t xml:space="preserve">
</t>
        </r>
        <r>
          <rPr>
            <i/>
            <sz val="10"/>
            <rFont val="Verdana"/>
            <family val="2"/>
          </rPr>
          <t>Le produit A est réapprovisionné tout les 40 jours.</t>
        </r>
        <r>
          <rPr>
            <sz val="10"/>
            <rFont val="Verdana"/>
            <family val="2"/>
          </rPr>
          <t xml:space="preserve">
</t>
        </r>
        <r>
          <rPr>
            <u val="single"/>
            <sz val="10"/>
            <rFont val="Verdana"/>
            <family val="2"/>
          </rPr>
          <t>Autre méthode de calcul:</t>
        </r>
        <r>
          <rPr>
            <sz val="10"/>
            <rFont val="Verdana"/>
            <family val="2"/>
          </rPr>
          <t xml:space="preserve">
(Stocks moyen des prod. finis / coût de production HT des produits finis vendus) * 365.</t>
        </r>
      </text>
    </comment>
    <comment ref="C64" authorId="0">
      <text>
        <r>
          <rPr>
            <sz val="10"/>
            <rFont val="Verdana"/>
            <family val="2"/>
          </rPr>
          <t xml:space="preserve">Correspond à la </t>
        </r>
        <r>
          <rPr>
            <b/>
            <sz val="10"/>
            <rFont val="Verdana"/>
            <family val="2"/>
          </rPr>
          <t>durée moyenne de paiement</t>
        </r>
        <r>
          <rPr>
            <sz val="10"/>
            <rFont val="Verdana"/>
            <family val="2"/>
          </rPr>
          <t xml:space="preserve"> de vos fournisseurs.
</t>
        </r>
        <r>
          <rPr>
            <u val="single"/>
            <sz val="10"/>
            <rFont val="Verdana"/>
            <family val="2"/>
          </rPr>
          <t>Autre méthode de calcul:</t>
        </r>
        <r>
          <rPr>
            <sz val="10"/>
            <rFont val="Verdana"/>
            <family val="2"/>
          </rPr>
          <t xml:space="preserve">
(dettes fournisseurs / achats nets TTC) * 365.</t>
        </r>
      </text>
    </comment>
    <comment ref="C65" authorId="0">
      <text>
        <r>
          <rPr>
            <sz val="10"/>
            <rFont val="Verdana"/>
            <family val="2"/>
          </rPr>
          <t xml:space="preserve">Les salaires sont </t>
        </r>
        <r>
          <rPr>
            <b/>
            <sz val="10"/>
            <rFont val="Verdana"/>
            <family val="2"/>
          </rPr>
          <t>payés le 1er</t>
        </r>
        <r>
          <rPr>
            <sz val="10"/>
            <rFont val="Verdana"/>
            <family val="2"/>
          </rPr>
          <t xml:space="preserve"> jour du mois.
Délai moyen = (0+30)/2 soit 15 jours.</t>
        </r>
      </text>
    </comment>
    <comment ref="C66" authorId="0">
      <text>
        <r>
          <rPr>
            <sz val="10"/>
            <rFont val="Verdana"/>
            <family val="2"/>
          </rPr>
          <t xml:space="preserve">Les charges sociales sont </t>
        </r>
        <r>
          <rPr>
            <b/>
            <sz val="10"/>
            <rFont val="Verdana"/>
            <family val="2"/>
          </rPr>
          <t>versées le 15</t>
        </r>
        <r>
          <rPr>
            <sz val="10"/>
            <rFont val="Verdana"/>
            <family val="2"/>
          </rPr>
          <t xml:space="preserve"> du mois suivant.
Délai moyen = (0+30)/2 + 15 soit 30 jours.</t>
        </r>
      </text>
    </comment>
    <comment ref="K60" authorId="0">
      <text>
        <r>
          <rPr>
            <sz val="10"/>
            <rFont val="Verdana"/>
            <family val="2"/>
          </rPr>
          <t>Afin de permettre les calculs TTC, sélectionnez dans la liste le taux de TVA en vigueur.</t>
        </r>
      </text>
    </comment>
  </commentList>
</comments>
</file>

<file path=xl/comments8.xml><?xml version="1.0" encoding="utf-8"?>
<comments xmlns="http://schemas.openxmlformats.org/spreadsheetml/2006/main">
  <authors>
    <author>Compaq</author>
    <author>Mathieu</author>
  </authors>
  <commentList>
    <comment ref="I40" authorId="0">
      <text>
        <r>
          <rPr>
            <b/>
            <sz val="10"/>
            <rFont val="Verdana"/>
            <family val="2"/>
          </rPr>
          <t>Taux de TVA:</t>
        </r>
        <r>
          <rPr>
            <sz val="10"/>
            <rFont val="Verdana"/>
            <family val="2"/>
          </rPr>
          <t xml:space="preserve">
- Pour les produits alimentaires (hors alcool): 1,055 (5,5%)
- Pour les autres produits: 1,196 (19,6%)
- Pour le régime de la micro-entreprise: 1</t>
        </r>
      </text>
    </comment>
    <comment ref="J40" authorId="0">
      <text>
        <r>
          <rPr>
            <sz val="10"/>
            <rFont val="Verdana"/>
            <family val="2"/>
          </rPr>
          <t xml:space="preserve">Sélectionnez dans la liste déroulante le </t>
        </r>
        <r>
          <rPr>
            <b/>
            <sz val="10"/>
            <rFont val="Verdana"/>
            <family val="2"/>
          </rPr>
          <t>nombre moyen de jours travaillés</t>
        </r>
        <r>
          <rPr>
            <sz val="10"/>
            <rFont val="Verdana"/>
            <family val="2"/>
          </rPr>
          <t xml:space="preserve"> par mois.</t>
        </r>
        <r>
          <rPr>
            <sz val="8"/>
            <rFont val="Tahoma"/>
            <family val="0"/>
          </rPr>
          <t xml:space="preserve">
</t>
        </r>
      </text>
    </comment>
    <comment ref="K40" authorId="0">
      <text>
        <r>
          <rPr>
            <sz val="10"/>
            <rFont val="Verdana"/>
            <family val="2"/>
          </rPr>
          <t xml:space="preserve">Sélectionnez dans la liste déroulante </t>
        </r>
        <r>
          <rPr>
            <b/>
            <sz val="10"/>
            <rFont val="Verdana"/>
            <family val="2"/>
          </rPr>
          <t>le nombre de mois  travaillés</t>
        </r>
        <r>
          <rPr>
            <sz val="10"/>
            <rFont val="Verdana"/>
            <family val="2"/>
          </rPr>
          <t xml:space="preserve"> dans l'année.</t>
        </r>
      </text>
    </comment>
    <comment ref="C43" authorId="0">
      <text>
        <r>
          <rPr>
            <sz val="10"/>
            <rFont val="Verdana"/>
            <family val="2"/>
          </rPr>
          <t>1/ Vérifier dans le tableau ci-dessus si votre taux de marge est compris dans la fourchette de taux proposés.
1bis/ Si votre taux de marge n'apparait pas, saisissez vos pourcentages.
2/ Sélectionner dans la liste déroulante le taux de marge pratiqué pour chaque marchandises.</t>
        </r>
      </text>
    </comment>
    <comment ref="B43" authorId="1">
      <text>
        <r>
          <rPr>
            <sz val="10"/>
            <rFont val="Verdana"/>
            <family val="2"/>
          </rPr>
          <t xml:space="preserve">Saisissez le </t>
        </r>
        <r>
          <rPr>
            <b/>
            <sz val="10"/>
            <rFont val="Verdana"/>
            <family val="2"/>
          </rPr>
          <t>prix d'achat</t>
        </r>
        <r>
          <rPr>
            <sz val="10"/>
            <rFont val="Verdana"/>
            <family val="2"/>
          </rPr>
          <t xml:space="preserve"> Hors taxe de la marchandise (prix unitaire).</t>
        </r>
      </text>
    </comment>
    <comment ref="G43" authorId="1">
      <text>
        <r>
          <rPr>
            <sz val="10"/>
            <rFont val="Verdana"/>
            <family val="2"/>
          </rPr>
          <t xml:space="preserve">Saisissez la quantité prévisionnelle de </t>
        </r>
        <r>
          <rPr>
            <b/>
            <sz val="10"/>
            <rFont val="Verdana"/>
            <family val="2"/>
          </rPr>
          <t>marchandises vendues par jour</t>
        </r>
        <r>
          <rPr>
            <sz val="10"/>
            <rFont val="Verdana"/>
            <family val="2"/>
          </rPr>
          <t>.</t>
        </r>
      </text>
    </comment>
    <comment ref="I57" authorId="0">
      <text>
        <r>
          <rPr>
            <b/>
            <sz val="10"/>
            <rFont val="Verdana"/>
            <family val="2"/>
          </rPr>
          <t>Taux de TVA:</t>
        </r>
        <r>
          <rPr>
            <sz val="10"/>
            <rFont val="Verdana"/>
            <family val="2"/>
          </rPr>
          <t xml:space="preserve">
- Pour les produits alimentaires (hors alcool): 1,055 (5,5%)
- Pour les autres produits: 1,196 (19,6%)
- Pour le régime de la micro-entreprise: 1</t>
        </r>
      </text>
    </comment>
    <comment ref="J57" authorId="0">
      <text>
        <r>
          <rPr>
            <sz val="10"/>
            <rFont val="Verdana"/>
            <family val="2"/>
          </rPr>
          <t xml:space="preserve">Sélectionnez dans la liste déroulante le </t>
        </r>
        <r>
          <rPr>
            <b/>
            <sz val="10"/>
            <rFont val="Verdana"/>
            <family val="2"/>
          </rPr>
          <t>nombre moyen de jours travaillés</t>
        </r>
        <r>
          <rPr>
            <sz val="10"/>
            <rFont val="Verdana"/>
            <family val="2"/>
          </rPr>
          <t xml:space="preserve"> par mois.</t>
        </r>
        <r>
          <rPr>
            <sz val="8"/>
            <rFont val="Tahoma"/>
            <family val="0"/>
          </rPr>
          <t xml:space="preserve">
</t>
        </r>
      </text>
    </comment>
    <comment ref="B60" authorId="1">
      <text>
        <r>
          <rPr>
            <sz val="10"/>
            <rFont val="Verdana"/>
            <family val="2"/>
          </rPr>
          <t xml:space="preserve">Saisissez le </t>
        </r>
        <r>
          <rPr>
            <b/>
            <sz val="10"/>
            <rFont val="Verdana"/>
            <family val="2"/>
          </rPr>
          <t>coût de revient hors taxe</t>
        </r>
        <r>
          <rPr>
            <sz val="10"/>
            <rFont val="Verdana"/>
            <family val="2"/>
          </rPr>
          <t xml:space="preserve"> du produit fini.
</t>
        </r>
        <r>
          <rPr>
            <u val="single"/>
            <sz val="10"/>
            <rFont val="Verdana"/>
            <family val="2"/>
          </rPr>
          <t>NB:</t>
        </r>
        <r>
          <rPr>
            <sz val="10"/>
            <rFont val="Verdana"/>
            <family val="2"/>
          </rPr>
          <t xml:space="preserve"> </t>
        </r>
        <r>
          <rPr>
            <i/>
            <sz val="10"/>
            <rFont val="Verdana"/>
            <family val="2"/>
          </rPr>
          <t>Le coût de revient est composé de toutes les charges HT lièes à l'achat (matières premières, transport…), à la production (main d'œuvre, matériel…) et la distribution ( commission, emballage…) du produit</t>
        </r>
        <r>
          <rPr>
            <sz val="10"/>
            <rFont val="Verdana"/>
            <family val="2"/>
          </rPr>
          <t>.</t>
        </r>
      </text>
    </comment>
    <comment ref="C60" authorId="0">
      <text>
        <r>
          <rPr>
            <sz val="10"/>
            <rFont val="Verdana"/>
            <family val="2"/>
          </rPr>
          <t>1/ Vérifier dans le tableau ci-dessus si votre taux de marge est compris dans la fourchette de taux proposés.
1bis/ Si votre taux de marge n'apparait pas, saisissez vos pourcentages.
2/ Sélectionner dans la liste déroulante le taux de marge pratiqué pour chaque produit.</t>
        </r>
      </text>
    </comment>
    <comment ref="G60" authorId="1">
      <text>
        <r>
          <rPr>
            <sz val="10"/>
            <rFont val="Verdana"/>
            <family val="2"/>
          </rPr>
          <t xml:space="preserve">Saisissez la </t>
        </r>
        <r>
          <rPr>
            <b/>
            <sz val="10"/>
            <rFont val="Verdana"/>
            <family val="2"/>
          </rPr>
          <t>quantité prévu</t>
        </r>
        <r>
          <rPr>
            <sz val="10"/>
            <rFont val="Verdana"/>
            <family val="2"/>
          </rPr>
          <t xml:space="preserve"> de vendre.</t>
        </r>
      </text>
    </comment>
    <comment ref="I72" authorId="0">
      <text>
        <r>
          <rPr>
            <b/>
            <sz val="10"/>
            <rFont val="Verdana"/>
            <family val="2"/>
          </rPr>
          <t>Taux de TVA:</t>
        </r>
        <r>
          <rPr>
            <sz val="10"/>
            <rFont val="Verdana"/>
            <family val="2"/>
          </rPr>
          <t xml:space="preserve">
- Pour les produits alimentaires (hors alcool): 1,055 (5,5%)
- Pour les autres produits: 1,196 (19,6%)
- Pour le régime de la micro-entreprise: 1</t>
        </r>
      </text>
    </comment>
    <comment ref="J72" authorId="0">
      <text>
        <r>
          <rPr>
            <sz val="10"/>
            <rFont val="Verdana"/>
            <family val="2"/>
          </rPr>
          <t xml:space="preserve">Sélectionnez dans la liste déroulante le </t>
        </r>
        <r>
          <rPr>
            <b/>
            <sz val="10"/>
            <rFont val="Verdana"/>
            <family val="2"/>
          </rPr>
          <t>nombre moyen de jours travaillés</t>
        </r>
        <r>
          <rPr>
            <sz val="10"/>
            <rFont val="Verdana"/>
            <family val="2"/>
          </rPr>
          <t xml:space="preserve"> par mois.</t>
        </r>
        <r>
          <rPr>
            <sz val="8"/>
            <rFont val="Tahoma"/>
            <family val="0"/>
          </rPr>
          <t xml:space="preserve">
</t>
        </r>
      </text>
    </comment>
    <comment ref="K57" authorId="0">
      <text>
        <r>
          <rPr>
            <sz val="10"/>
            <rFont val="Verdana"/>
            <family val="2"/>
          </rPr>
          <t xml:space="preserve">Sélectionnez dans la liste déroulante </t>
        </r>
        <r>
          <rPr>
            <b/>
            <sz val="10"/>
            <rFont val="Verdana"/>
            <family val="2"/>
          </rPr>
          <t>le nombre de mois  travaillés</t>
        </r>
        <r>
          <rPr>
            <sz val="10"/>
            <rFont val="Verdana"/>
            <family val="2"/>
          </rPr>
          <t xml:space="preserve"> dans l'année.</t>
        </r>
      </text>
    </comment>
    <comment ref="K72" authorId="0">
      <text>
        <r>
          <rPr>
            <sz val="10"/>
            <rFont val="Verdana"/>
            <family val="2"/>
          </rPr>
          <t xml:space="preserve">Sélectionnez dans la liste déroulante </t>
        </r>
        <r>
          <rPr>
            <b/>
            <sz val="10"/>
            <rFont val="Verdana"/>
            <family val="2"/>
          </rPr>
          <t>le nombre de mois  travaillés</t>
        </r>
        <r>
          <rPr>
            <sz val="10"/>
            <rFont val="Verdana"/>
            <family val="2"/>
          </rPr>
          <t xml:space="preserve"> dans l'année.</t>
        </r>
      </text>
    </comment>
    <comment ref="A32" authorId="1">
      <text>
        <r>
          <rPr>
            <sz val="10"/>
            <rFont val="Verdana"/>
            <family val="2"/>
          </rPr>
          <t xml:space="preserve">Les taux pré-définis ne sont que des suggestions.
Vous pouvez </t>
        </r>
        <r>
          <rPr>
            <b/>
            <sz val="10"/>
            <rFont val="Verdana"/>
            <family val="2"/>
          </rPr>
          <t>modifier à votre guisse</t>
        </r>
        <r>
          <rPr>
            <sz val="10"/>
            <rFont val="Verdana"/>
            <family val="2"/>
          </rPr>
          <t xml:space="preserve"> les taux de marge sur les produits/services vendus par votre entreprise. 
</t>
        </r>
        <r>
          <rPr>
            <b/>
            <sz val="10"/>
            <rFont val="Verdana"/>
            <family val="2"/>
          </rPr>
          <t xml:space="preserve">Un seul impératif: </t>
        </r>
        <r>
          <rPr>
            <sz val="10"/>
            <rFont val="Verdana"/>
            <family val="2"/>
          </rPr>
          <t>respecter les cellules de saisie afin de permettre aux tableurs d'effectuer les calculs.</t>
        </r>
      </text>
    </comment>
    <comment ref="C33" authorId="1">
      <text>
        <r>
          <rPr>
            <sz val="10"/>
            <rFont val="Verdana"/>
            <family val="2"/>
          </rPr>
          <t xml:space="preserve">La ligne "taux" permet aux tableurs de réaliser les calculs. En cas de modification de votre part, </t>
        </r>
        <r>
          <rPr>
            <b/>
            <sz val="10"/>
            <rFont val="Verdana"/>
            <family val="2"/>
          </rPr>
          <t>saisissez</t>
        </r>
        <r>
          <rPr>
            <sz val="10"/>
            <rFont val="Verdana"/>
            <family val="2"/>
          </rPr>
          <t xml:space="preserve"> les nouveaux taux de marge </t>
        </r>
        <r>
          <rPr>
            <b/>
            <sz val="10"/>
            <rFont val="Verdana"/>
            <family val="2"/>
          </rPr>
          <t>sur cette ligne</t>
        </r>
        <r>
          <rPr>
            <sz val="10"/>
            <rFont val="Verdana"/>
            <family val="2"/>
          </rPr>
          <t>.</t>
        </r>
      </text>
    </comment>
  </commentList>
</comments>
</file>

<file path=xl/comments9.xml><?xml version="1.0" encoding="utf-8"?>
<comments xmlns="http://schemas.openxmlformats.org/spreadsheetml/2006/main">
  <authors>
    <author>Mathieu</author>
  </authors>
  <commentList>
    <comment ref="C112" authorId="0">
      <text>
        <r>
          <rPr>
            <b/>
            <sz val="10"/>
            <rFont val="Verdana"/>
            <family val="2"/>
          </rPr>
          <t>Délais de règlement client.</t>
        </r>
        <r>
          <rPr>
            <sz val="10"/>
            <rFont val="Verdana"/>
            <family val="2"/>
          </rPr>
          <t xml:space="preserve">
</t>
        </r>
        <r>
          <rPr>
            <u val="single"/>
            <sz val="10"/>
            <rFont val="Verdana"/>
            <family val="2"/>
          </rPr>
          <t>Exemple:</t>
        </r>
        <r>
          <rPr>
            <sz val="10"/>
            <rFont val="Verdana"/>
            <family val="2"/>
          </rPr>
          <t xml:space="preserve">
</t>
        </r>
        <r>
          <rPr>
            <i/>
            <sz val="10"/>
            <rFont val="Verdana"/>
            <family val="2"/>
          </rPr>
          <t xml:space="preserve">20% des clients paient comptant.
40% à 30 jours
40% à 60 jours
soit 36 jours de durée moyenne.
</t>
        </r>
        <r>
          <rPr>
            <sz val="10"/>
            <rFont val="Verdana"/>
            <family val="2"/>
          </rPr>
          <t xml:space="preserve">
</t>
        </r>
        <r>
          <rPr>
            <sz val="8"/>
            <rFont val="Tahoma"/>
            <family val="0"/>
          </rPr>
          <t xml:space="preserve">
</t>
        </r>
      </text>
    </comment>
    <comment ref="C113" authorId="0">
      <text>
        <r>
          <rPr>
            <sz val="10"/>
            <rFont val="Verdana"/>
            <family val="2"/>
          </rPr>
          <t xml:space="preserve">Correspond à la </t>
        </r>
        <r>
          <rPr>
            <b/>
            <sz val="10"/>
            <rFont val="Verdana"/>
            <family val="2"/>
          </rPr>
          <t>durée moyenne de stockage.</t>
        </r>
        <r>
          <rPr>
            <sz val="10"/>
            <rFont val="Verdana"/>
            <family val="2"/>
          </rPr>
          <t xml:space="preserve">
</t>
        </r>
        <r>
          <rPr>
            <u val="single"/>
            <sz val="10"/>
            <rFont val="Verdana"/>
            <family val="2"/>
          </rPr>
          <t>Exemple:</t>
        </r>
        <r>
          <rPr>
            <sz val="10"/>
            <rFont val="Verdana"/>
            <family val="2"/>
          </rPr>
          <t xml:space="preserve">
</t>
        </r>
        <r>
          <rPr>
            <i/>
            <sz val="10"/>
            <rFont val="Verdana"/>
            <family val="2"/>
          </rPr>
          <t xml:space="preserve">Le produit A est réapprovisionné tout les 40 jours.
</t>
        </r>
        <r>
          <rPr>
            <u val="single"/>
            <sz val="10"/>
            <rFont val="Verdana"/>
            <family val="2"/>
          </rPr>
          <t>Autre méthode de calcul:</t>
        </r>
        <r>
          <rPr>
            <sz val="10"/>
            <rFont val="Verdana"/>
            <family val="2"/>
          </rPr>
          <t xml:space="preserve">
(Stocks moyen des mat. 1ères / coût d'achat HT des mat. 1ères consommées) * 365.</t>
        </r>
      </text>
    </comment>
    <comment ref="C114" authorId="0">
      <text>
        <r>
          <rPr>
            <sz val="10"/>
            <rFont val="Verdana"/>
            <family val="2"/>
          </rPr>
          <t xml:space="preserve">Correspond à la </t>
        </r>
        <r>
          <rPr>
            <b/>
            <sz val="10"/>
            <rFont val="Verdana"/>
            <family val="2"/>
          </rPr>
          <t>durée moyenne de stockage</t>
        </r>
        <r>
          <rPr>
            <sz val="10"/>
            <rFont val="Verdana"/>
            <family val="2"/>
          </rPr>
          <t xml:space="preserve">.
</t>
        </r>
        <r>
          <rPr>
            <u val="single"/>
            <sz val="10"/>
            <rFont val="Verdana"/>
            <family val="2"/>
          </rPr>
          <t>Exemple:</t>
        </r>
        <r>
          <rPr>
            <sz val="10"/>
            <rFont val="Verdana"/>
            <family val="2"/>
          </rPr>
          <t xml:space="preserve">
</t>
        </r>
        <r>
          <rPr>
            <i/>
            <sz val="10"/>
            <rFont val="Verdana"/>
            <family val="2"/>
          </rPr>
          <t>Le produit A est réapprovisionné tout les 40 jours.</t>
        </r>
        <r>
          <rPr>
            <sz val="10"/>
            <rFont val="Verdana"/>
            <family val="2"/>
          </rPr>
          <t xml:space="preserve">
</t>
        </r>
        <r>
          <rPr>
            <u val="single"/>
            <sz val="10"/>
            <rFont val="Verdana"/>
            <family val="2"/>
          </rPr>
          <t>Autre méthode de calcul</t>
        </r>
        <r>
          <rPr>
            <sz val="10"/>
            <rFont val="Verdana"/>
            <family val="2"/>
          </rPr>
          <t>:
(Stocks moyen de marchandises / coût d'achat HT des marchandises vendues) * 365.</t>
        </r>
        <r>
          <rPr>
            <sz val="8"/>
            <rFont val="Tahoma"/>
            <family val="0"/>
          </rPr>
          <t xml:space="preserve">
</t>
        </r>
      </text>
    </comment>
    <comment ref="C115" authorId="0">
      <text>
        <r>
          <rPr>
            <sz val="10"/>
            <rFont val="Verdana"/>
            <family val="2"/>
          </rPr>
          <t xml:space="preserve">Correspond à la </t>
        </r>
        <r>
          <rPr>
            <b/>
            <sz val="10"/>
            <rFont val="Verdana"/>
            <family val="2"/>
          </rPr>
          <t>durée moyenne de stockage</t>
        </r>
        <r>
          <rPr>
            <sz val="10"/>
            <rFont val="Verdana"/>
            <family val="2"/>
          </rPr>
          <t xml:space="preserve">.
</t>
        </r>
        <r>
          <rPr>
            <u val="single"/>
            <sz val="10"/>
            <rFont val="Verdana"/>
            <family val="2"/>
          </rPr>
          <t>Exemple:</t>
        </r>
        <r>
          <rPr>
            <sz val="10"/>
            <rFont val="Verdana"/>
            <family val="2"/>
          </rPr>
          <t xml:space="preserve">
</t>
        </r>
        <r>
          <rPr>
            <i/>
            <sz val="10"/>
            <rFont val="Verdana"/>
            <family val="2"/>
          </rPr>
          <t>Le produit A est réapprovisionné tout les 40 jours.</t>
        </r>
        <r>
          <rPr>
            <sz val="10"/>
            <rFont val="Verdana"/>
            <family val="2"/>
          </rPr>
          <t xml:space="preserve">
</t>
        </r>
        <r>
          <rPr>
            <u val="single"/>
            <sz val="10"/>
            <rFont val="Verdana"/>
            <family val="2"/>
          </rPr>
          <t>Autre méthode de calcul:</t>
        </r>
        <r>
          <rPr>
            <sz val="10"/>
            <rFont val="Verdana"/>
            <family val="2"/>
          </rPr>
          <t xml:space="preserve">
(Stocks moyen des prod. finis / coût de production HT des produits finis vendus) * 365.</t>
        </r>
      </text>
    </comment>
    <comment ref="C116" authorId="0">
      <text>
        <r>
          <rPr>
            <sz val="10"/>
            <rFont val="Verdana"/>
            <family val="2"/>
          </rPr>
          <t xml:space="preserve">Correspond à la </t>
        </r>
        <r>
          <rPr>
            <b/>
            <sz val="10"/>
            <rFont val="Verdana"/>
            <family val="2"/>
          </rPr>
          <t>durée moyenne de paiement</t>
        </r>
        <r>
          <rPr>
            <sz val="10"/>
            <rFont val="Verdana"/>
            <family val="2"/>
          </rPr>
          <t xml:space="preserve"> de vos fournisseurs.
</t>
        </r>
        <r>
          <rPr>
            <u val="single"/>
            <sz val="10"/>
            <rFont val="Verdana"/>
            <family val="2"/>
          </rPr>
          <t>Autre méthode de calcul:</t>
        </r>
        <r>
          <rPr>
            <sz val="10"/>
            <rFont val="Verdana"/>
            <family val="2"/>
          </rPr>
          <t xml:space="preserve">
(dettes fournisseurs / achats nets TTC) * 365.</t>
        </r>
      </text>
    </comment>
    <comment ref="C117" authorId="0">
      <text>
        <r>
          <rPr>
            <sz val="10"/>
            <rFont val="Verdana"/>
            <family val="2"/>
          </rPr>
          <t xml:space="preserve">Correspond à la </t>
        </r>
        <r>
          <rPr>
            <b/>
            <sz val="10"/>
            <rFont val="Verdana"/>
            <family val="2"/>
          </rPr>
          <t>durée moyenne de paiement</t>
        </r>
        <r>
          <rPr>
            <sz val="10"/>
            <rFont val="Verdana"/>
            <family val="2"/>
          </rPr>
          <t xml:space="preserve"> de vos fournisseurs.
</t>
        </r>
        <r>
          <rPr>
            <u val="single"/>
            <sz val="10"/>
            <rFont val="Verdana"/>
            <family val="2"/>
          </rPr>
          <t>Autre méthode de calcul:</t>
        </r>
        <r>
          <rPr>
            <sz val="10"/>
            <rFont val="Verdana"/>
            <family val="2"/>
          </rPr>
          <t xml:space="preserve">
(dettes fournisseurs autres charges / achats nets TTC autres charges) * 365. </t>
        </r>
      </text>
    </comment>
    <comment ref="C118" authorId="0">
      <text>
        <r>
          <rPr>
            <sz val="10"/>
            <rFont val="Verdana"/>
            <family val="2"/>
          </rPr>
          <t xml:space="preserve">Les salaires sont </t>
        </r>
        <r>
          <rPr>
            <b/>
            <sz val="10"/>
            <rFont val="Verdana"/>
            <family val="2"/>
          </rPr>
          <t>payés le 1er</t>
        </r>
        <r>
          <rPr>
            <sz val="10"/>
            <rFont val="Verdana"/>
            <family val="2"/>
          </rPr>
          <t xml:space="preserve"> jour du mois.
Délai moyen = (0+30)/2 soit 15 jours.</t>
        </r>
      </text>
    </comment>
    <comment ref="C119" authorId="0">
      <text>
        <r>
          <rPr>
            <sz val="10"/>
            <rFont val="Verdana"/>
            <family val="2"/>
          </rPr>
          <t xml:space="preserve">Les charges sociales sont </t>
        </r>
        <r>
          <rPr>
            <b/>
            <sz val="10"/>
            <rFont val="Verdana"/>
            <family val="2"/>
          </rPr>
          <t>versées le 15</t>
        </r>
        <r>
          <rPr>
            <sz val="10"/>
            <rFont val="Verdana"/>
            <family val="2"/>
          </rPr>
          <t xml:space="preserve"> du mois suivant.
Délai moyen = (0+30)/2 + 15 soit 30 jours.</t>
        </r>
      </text>
    </comment>
    <comment ref="G133" authorId="0">
      <text>
        <r>
          <rPr>
            <sz val="10"/>
            <rFont val="Verdana"/>
            <family val="2"/>
          </rPr>
          <t xml:space="preserve">Le BFR annuel de la </t>
        </r>
        <r>
          <rPr>
            <i/>
            <sz val="10"/>
            <rFont val="Verdana"/>
            <family val="2"/>
          </rPr>
          <t>SARL Renard</t>
        </r>
        <r>
          <rPr>
            <sz val="10"/>
            <rFont val="Verdana"/>
            <family val="2"/>
          </rPr>
          <t xml:space="preserve"> représente 39 jours de ventes.</t>
        </r>
      </text>
    </comment>
  </commentList>
</comments>
</file>

<file path=xl/sharedStrings.xml><?xml version="1.0" encoding="utf-8"?>
<sst xmlns="http://schemas.openxmlformats.org/spreadsheetml/2006/main" count="1042" uniqueCount="850">
  <si>
    <t>Le Tableau de Trésorerie prend la forme d'un tableau présentant mois par mois les décaissements et les encaissements prévus au cours de la première année.</t>
  </si>
  <si>
    <t>DOSSIER DE PRESENTATION DU PROJET DE</t>
  </si>
  <si>
    <t>CREATION/REPRISE D'ENTREPRISE</t>
  </si>
  <si>
    <t>NOM DU CREATEUR :</t>
  </si>
  <si>
    <t>NOM DE L'ENTREPRISE :</t>
  </si>
  <si>
    <t xml:space="preserve">CHARGE D'AFFAIRES : </t>
  </si>
  <si>
    <t>N° DE DOSSIER :</t>
  </si>
  <si>
    <t>Partie réservée à Agglopole Provence Initiative</t>
  </si>
  <si>
    <t xml:space="preserve">Date 1er accueil : </t>
  </si>
  <si>
    <t>Montant prêt d'honneur accordé :</t>
  </si>
  <si>
    <t>_______________________€</t>
  </si>
  <si>
    <t>Date remise :</t>
  </si>
  <si>
    <t xml:space="preserve">Modalités de remboursement : </t>
  </si>
  <si>
    <t>_____________________mois</t>
  </si>
  <si>
    <t>Date retour de dossier :</t>
  </si>
  <si>
    <t>Date Comité Technique :</t>
  </si>
  <si>
    <t>Date Comité Agrément :</t>
  </si>
  <si>
    <t>Agglopole Provence Initiative</t>
  </si>
  <si>
    <t>32 rue Garbiero - 13 300 Salon de Pce</t>
  </si>
  <si>
    <t>Tél : 04 90 59 69 72 - Fax 04 90 59 69 70</t>
  </si>
  <si>
    <t>www.agglopoleprovence-initiative.com</t>
  </si>
  <si>
    <t>PRESENTATION DU PORTEUR DE PROJET ET DE SES ASSOCIES</t>
  </si>
  <si>
    <t>Etat Civil</t>
  </si>
  <si>
    <t>Situation Familiale</t>
  </si>
  <si>
    <t xml:space="preserve">Régime matrimonial : </t>
  </si>
  <si>
    <r>
      <t xml:space="preserve">Régime de la communauté </t>
    </r>
    <r>
      <rPr>
        <sz val="12"/>
        <rFont val="Wingdings 2"/>
        <family val="1"/>
      </rPr>
      <t xml:space="preserve">          </t>
    </r>
    <r>
      <rPr>
        <sz val="12"/>
        <rFont val="Times New Roman"/>
        <family val="1"/>
      </rPr>
      <t xml:space="preserve">Séparation de biens </t>
    </r>
  </si>
  <si>
    <t xml:space="preserve">Salarié </t>
  </si>
  <si>
    <t xml:space="preserve">Indépendant </t>
  </si>
  <si>
    <t xml:space="preserve">Etudiant </t>
  </si>
  <si>
    <t xml:space="preserve">Bénéficiaire du RMI </t>
  </si>
  <si>
    <t xml:space="preserve">Retraité </t>
  </si>
  <si>
    <t xml:space="preserve">Demandeur d’emploi </t>
  </si>
  <si>
    <t xml:space="preserve">Propriétaire </t>
  </si>
  <si>
    <t xml:space="preserve">Locataire </t>
  </si>
  <si>
    <t xml:space="preserve">Impôt sur les sociétés </t>
  </si>
  <si>
    <t xml:space="preserve">                       Impôt sur le revenu </t>
  </si>
  <si>
    <r>
      <t xml:space="preserve">Local </t>
    </r>
    <r>
      <rPr>
        <sz val="12"/>
        <rFont val="Times New Roman"/>
        <family val="1"/>
      </rPr>
      <t xml:space="preserve">                    Régional </t>
    </r>
    <r>
      <rPr>
        <sz val="12"/>
        <rFont val="Times New Roman"/>
        <family val="1"/>
      </rPr>
      <t xml:space="preserve">                    National </t>
    </r>
    <r>
      <rPr>
        <sz val="12"/>
        <rFont val="Times New Roman"/>
        <family val="1"/>
      </rPr>
      <t xml:space="preserve">                     Européen </t>
    </r>
    <r>
      <rPr>
        <sz val="12"/>
        <rFont val="Times New Roman"/>
        <family val="1"/>
      </rPr>
      <t xml:space="preserve">                      International </t>
    </r>
  </si>
  <si>
    <r>
      <t xml:space="preserve">Particuliers </t>
    </r>
    <r>
      <rPr>
        <sz val="12"/>
        <rFont val="Times New Roman"/>
        <family val="1"/>
      </rPr>
      <t xml:space="preserve">                   Entreprises </t>
    </r>
    <r>
      <rPr>
        <sz val="12"/>
        <rFont val="Times New Roman"/>
        <family val="1"/>
      </rPr>
      <t xml:space="preserve">                 Collectivités </t>
    </r>
    <r>
      <rPr>
        <sz val="12"/>
        <rFont val="Times New Roman"/>
        <family val="1"/>
      </rPr>
      <t xml:space="preserve">                   Grossistes </t>
    </r>
    <r>
      <rPr>
        <sz val="12"/>
        <rFont val="Times New Roman"/>
        <family val="1"/>
      </rPr>
      <t xml:space="preserve">                   Autres </t>
    </r>
  </si>
  <si>
    <r>
      <t xml:space="preserve">Oui </t>
    </r>
    <r>
      <rPr>
        <sz val="12"/>
        <rFont val="Times New Roman"/>
        <family val="1"/>
      </rPr>
      <t xml:space="preserve">                  </t>
    </r>
  </si>
  <si>
    <t xml:space="preserve">Non </t>
  </si>
  <si>
    <t xml:space="preserve">Droit au bail </t>
  </si>
  <si>
    <t xml:space="preserve">Pas de porte </t>
  </si>
  <si>
    <t xml:space="preserve">Fonds de commerce </t>
  </si>
  <si>
    <t xml:space="preserve">Oui </t>
  </si>
  <si>
    <t xml:space="preserve">Votre conjoint participe-t-il (elle) à votre projet ?         Oui                   Non </t>
  </si>
  <si>
    <r>
      <t>Régime fiscal :</t>
    </r>
    <r>
      <rPr>
        <sz val="12"/>
        <rFont val="Times New Roman"/>
        <family val="1"/>
      </rPr>
      <t xml:space="preserve">  Micro-Entreprise       Mini Réel Simplifié         Réel simplifié         Réel normal </t>
    </r>
  </si>
  <si>
    <r>
      <t xml:space="preserve">Origine du choix de cette activité : </t>
    </r>
    <r>
      <rPr>
        <sz val="12"/>
        <rFont val="Times New Roman"/>
        <family val="1"/>
      </rPr>
      <t>(précisez l'historique de votre projet)</t>
    </r>
  </si>
  <si>
    <t>Compétences : quelles compétences pensez-vous détenir pour être un dirigeant d'entreprise ?</t>
  </si>
  <si>
    <t>Pourquoi avez-vous choisi cette forme juridique et ces régimes ?</t>
  </si>
  <si>
    <t>De quel centre de Formalités des Entreprises (CFE) dépendez-vous ?</t>
  </si>
  <si>
    <t xml:space="preserve">CCI  </t>
  </si>
  <si>
    <t>URSSAF</t>
  </si>
  <si>
    <t>Chambre de l'Agriculture</t>
  </si>
  <si>
    <t xml:space="preserve">                     Tribunal de Commerce</t>
  </si>
  <si>
    <t>Centre des Impôts</t>
  </si>
  <si>
    <t xml:space="preserve">                     Chambre de Métier </t>
  </si>
  <si>
    <t>Avez-vous été accompagné dans la création de votre société :</t>
  </si>
  <si>
    <t xml:space="preserve">        Par une structure d'accompagnement (Boutique de gestion, Sud Conseils, Réseau consulaire…)</t>
  </si>
  <si>
    <t>Nom de la structure :</t>
  </si>
  <si>
    <t xml:space="preserve">Nom de l'interlocuteur : </t>
  </si>
  <si>
    <t xml:space="preserve">        Par un expert comptable :</t>
  </si>
  <si>
    <t>Nom du cabinet :</t>
  </si>
  <si>
    <t xml:space="preserve">        Par un avocat/notaire :</t>
  </si>
  <si>
    <t xml:space="preserve">Nom du cabinet/office : </t>
  </si>
  <si>
    <t xml:space="preserve">Capital social : </t>
  </si>
  <si>
    <t>* gérant, gérant minoritaire,gérant salarié, co, gérant associé salarié…</t>
  </si>
  <si>
    <t>Avez-vous réalisé une étude de marché ?</t>
  </si>
  <si>
    <t xml:space="preserve">Oui     précisez la méthode employée       Non </t>
  </si>
  <si>
    <r>
      <t>P</t>
    </r>
    <r>
      <rPr>
        <sz val="12"/>
        <color indexed="12"/>
        <rFont val="Times New Roman"/>
        <family val="1"/>
      </rPr>
      <t xml:space="preserve"> Le marché est-il :</t>
    </r>
  </si>
  <si>
    <t>Nouveau</t>
  </si>
  <si>
    <t>Traditionnel</t>
  </si>
  <si>
    <t xml:space="preserve">                   En tension</t>
  </si>
  <si>
    <t>En déclin</t>
  </si>
  <si>
    <t>Stable</t>
  </si>
  <si>
    <t xml:space="preserve">         En développement</t>
  </si>
  <si>
    <t>Commune d'implantation</t>
  </si>
  <si>
    <t>Prix pratiqués</t>
  </si>
  <si>
    <t>Chiffre d'affaires*</t>
  </si>
  <si>
    <t>ou grille tarifaire</t>
  </si>
  <si>
    <t>% capital et statut*</t>
  </si>
  <si>
    <t>Mois 1</t>
  </si>
  <si>
    <t>Mois 2</t>
  </si>
  <si>
    <t>Mois 3</t>
  </si>
  <si>
    <t>Mois 4</t>
  </si>
  <si>
    <t>Mois 8</t>
  </si>
  <si>
    <t>Mois 7</t>
  </si>
  <si>
    <t>Mois 6</t>
  </si>
  <si>
    <t>Mois 5</t>
  </si>
  <si>
    <t>Mois 9</t>
  </si>
  <si>
    <t>Mois 10</t>
  </si>
  <si>
    <t>Mois 11</t>
  </si>
  <si>
    <t>Mois 12</t>
  </si>
  <si>
    <t>Précisez :</t>
  </si>
  <si>
    <t xml:space="preserve">1er trimestre : 
2ème trimestre : 
3ème trimestre : 
4 ème trimestre : 
</t>
  </si>
  <si>
    <t>localisation)</t>
  </si>
  <si>
    <t>Nom de l'établissement</t>
  </si>
  <si>
    <t>Désignation des biens,
marchandises, matières
1ères ou services
vendus</t>
  </si>
  <si>
    <t>% des achats annuels</t>
  </si>
  <si>
    <t>Délais et conditions de
règlement</t>
  </si>
  <si>
    <t>Avez-vous des contacts privilégiés avec vos fournisseurs et pourquoi ?</t>
  </si>
  <si>
    <t>Type de prestations</t>
  </si>
  <si>
    <t>Part de sous traitance
dans votre activité</t>
  </si>
  <si>
    <t>Avez-vous des contacts privilégiés avec sos sous-traitans et pourquoi ?</t>
  </si>
  <si>
    <t>*Vous pouvez trouver ces informations sur infogreffe, société.com…</t>
  </si>
  <si>
    <t>Chiffres d'affaires (CA)</t>
  </si>
  <si>
    <t>Année 1</t>
  </si>
  <si>
    <t>Année 2</t>
  </si>
  <si>
    <t>Année 3</t>
  </si>
  <si>
    <r>
      <t xml:space="preserve">      Caution                            </t>
    </r>
    <r>
      <rPr>
        <sz val="12"/>
        <rFont val="Arial"/>
        <family val="2"/>
      </rPr>
      <t>€</t>
    </r>
    <r>
      <rPr>
        <sz val="12"/>
        <rFont val="Times New Roman"/>
        <family val="1"/>
      </rPr>
      <t xml:space="preserve">      </t>
    </r>
  </si>
  <si>
    <t xml:space="preserve">Civil </t>
  </si>
  <si>
    <t xml:space="preserve">       Commercial </t>
  </si>
  <si>
    <t xml:space="preserve">       Précaire </t>
  </si>
  <si>
    <t>Autre        :</t>
  </si>
  <si>
    <r>
      <t>P</t>
    </r>
    <r>
      <rPr>
        <sz val="12"/>
        <color indexed="12"/>
        <rFont val="Times New Roman"/>
        <family val="1"/>
      </rPr>
      <t xml:space="preserve"> S'agit-il d'un bail :</t>
    </r>
  </si>
  <si>
    <r>
      <t>P</t>
    </r>
    <r>
      <rPr>
        <sz val="12"/>
        <color indexed="12"/>
        <rFont val="Times New Roman"/>
        <family val="1"/>
      </rPr>
      <t xml:space="preserve"> Durée du bail :</t>
    </r>
  </si>
  <si>
    <r>
      <t>P</t>
    </r>
    <r>
      <rPr>
        <sz val="12"/>
        <color indexed="12"/>
        <rFont val="Times New Roman"/>
        <family val="1"/>
      </rPr>
      <t xml:space="preserve"> Date fin de bail :</t>
    </r>
  </si>
  <si>
    <r>
      <t>P</t>
    </r>
    <r>
      <rPr>
        <sz val="12"/>
        <color indexed="12"/>
        <rFont val="Times New Roman"/>
        <family val="1"/>
      </rPr>
      <t xml:space="preserve"> Type d'occupation :</t>
    </r>
  </si>
  <si>
    <t>Location                  Achat                    Construction                   Diposition gratuite                     Autre</t>
  </si>
  <si>
    <t>Si vous louez à une SCI, avez-vous un lien avec cette dernière ?           Oui                               Non</t>
  </si>
  <si>
    <r>
      <t>P</t>
    </r>
    <r>
      <rPr>
        <sz val="12"/>
        <color indexed="12"/>
        <rFont val="Times New Roman"/>
        <family val="1"/>
      </rPr>
      <t xml:space="preserve"> Coût d'entrée dans les locaux :                         </t>
    </r>
  </si>
  <si>
    <r>
      <t>P</t>
    </r>
    <r>
      <rPr>
        <sz val="12"/>
        <color indexed="12"/>
        <rFont val="Times New Roman"/>
        <family val="1"/>
      </rPr>
      <t xml:space="preserve"> Montant annuel des loyers + charges :</t>
    </r>
    <r>
      <rPr>
        <sz val="12"/>
        <rFont val="Times New Roman"/>
        <family val="1"/>
      </rPr>
      <t xml:space="preserve">                             </t>
    </r>
  </si>
  <si>
    <r>
      <t>P</t>
    </r>
    <r>
      <rPr>
        <sz val="12"/>
        <color indexed="12"/>
        <rFont val="Times New Roman"/>
        <family val="1"/>
      </rPr>
      <t xml:space="preserve"> Etat des lieux succints (type, surface totale, superficie de vente, nature et montant si aménagements internes et </t>
    </r>
  </si>
  <si>
    <t>mises aux normes obligatoire sont à réaliser) :</t>
  </si>
  <si>
    <t>Acquisition</t>
  </si>
  <si>
    <t>Valeur HT</t>
  </si>
  <si>
    <t>Type acquisition</t>
  </si>
  <si>
    <t>Acquis             A acquérir</t>
  </si>
  <si>
    <t>Neuf                     Occasion
Location              Crédit bail</t>
  </si>
  <si>
    <t>Intérêts des emprunts</t>
  </si>
  <si>
    <t xml:space="preserve">Agios </t>
  </si>
  <si>
    <t xml:space="preserve">LES PRODUITS </t>
  </si>
  <si>
    <t>TOTAL DES PRODUITS</t>
  </si>
  <si>
    <t>LES CHARGES</t>
  </si>
  <si>
    <t>Achats</t>
  </si>
  <si>
    <t>Impôts et taxes</t>
  </si>
  <si>
    <t xml:space="preserve">Apprentissage, form continue, prof, véhicule </t>
  </si>
  <si>
    <t xml:space="preserve">TOTAL DES CHARGES </t>
  </si>
  <si>
    <t xml:space="preserve">Compte de Résultat Prévisionnel à 3 ans </t>
  </si>
  <si>
    <t>Résultat comptable avant impôt</t>
  </si>
  <si>
    <t xml:space="preserve">Capacité d'autofinancement </t>
  </si>
  <si>
    <t xml:space="preserve">Autres </t>
  </si>
  <si>
    <t>Dotations de l'exercice</t>
  </si>
  <si>
    <t>Coeff.</t>
  </si>
  <si>
    <t>Prix d'achat unitaire H.T.</t>
  </si>
  <si>
    <t>Taux de marge</t>
  </si>
  <si>
    <t>Marge brute</t>
  </si>
  <si>
    <t>Prix de vente unitaire  HT</t>
  </si>
  <si>
    <t>Prix public TTC</t>
  </si>
  <si>
    <t>Qtés par  jour</t>
  </si>
  <si>
    <t>C.A.    par     Jour   T.T. C.</t>
  </si>
  <si>
    <t>Prix d'achat HT annuel</t>
  </si>
  <si>
    <t>C.A. / Mois  HT</t>
  </si>
  <si>
    <t>C.A. / An  HT</t>
  </si>
  <si>
    <t xml:space="preserve">VENTES DE MARCHANDISES </t>
  </si>
  <si>
    <t>Total des marchandises</t>
  </si>
  <si>
    <t>Marchandise 1</t>
  </si>
  <si>
    <t>Marchandise 2</t>
  </si>
  <si>
    <t>Marchandise 3</t>
  </si>
  <si>
    <t>Marchandise 4</t>
  </si>
  <si>
    <t>Marchandise 5</t>
  </si>
  <si>
    <t>Marchandise 6</t>
  </si>
  <si>
    <t>C.A. par  Jour  HT</t>
  </si>
  <si>
    <t>VENTES DE PRODUITS FINIS</t>
  </si>
  <si>
    <t>Produit 1</t>
  </si>
  <si>
    <t>Produit 2</t>
  </si>
  <si>
    <t>Produit 3</t>
  </si>
  <si>
    <t>Produit 5</t>
  </si>
  <si>
    <t>Produit 4</t>
  </si>
  <si>
    <t>Produit 6</t>
  </si>
  <si>
    <t>VENTES DE PRESTATIONS DE SERVICES</t>
  </si>
  <si>
    <t>Service 1</t>
  </si>
  <si>
    <t>Service 2</t>
  </si>
  <si>
    <t>Service 3</t>
  </si>
  <si>
    <t>Service 4</t>
  </si>
  <si>
    <t>Service 5</t>
  </si>
  <si>
    <t>Service 6</t>
  </si>
  <si>
    <t>Total des produits finis</t>
  </si>
  <si>
    <t>Total des services</t>
  </si>
  <si>
    <t>Le tableau ci-dessous reprend les éléments saisis dans les catégories "ventes de marchandises", "ventes de produits finis" et "prestations de services".</t>
  </si>
  <si>
    <t>Je remplis le tableau "ventes de marchandises".</t>
  </si>
  <si>
    <t>- connaître le montant du chiffre d'affaires à partir duquel l'activité est rentable</t>
  </si>
  <si>
    <t>- de mesurer le risque d'exploitation dans l'hypothése de charges fixes élevées</t>
  </si>
  <si>
    <r>
      <t xml:space="preserve">BESOINS    </t>
    </r>
    <r>
      <rPr>
        <b/>
        <sz val="18"/>
        <rFont val="Garamond"/>
        <family val="1"/>
      </rPr>
      <t xml:space="preserve">= </t>
    </r>
    <r>
      <rPr>
        <sz val="18"/>
        <rFont val="Garamond"/>
        <family val="1"/>
      </rPr>
      <t xml:space="preserve">   RESSOURCES</t>
    </r>
  </si>
  <si>
    <r>
      <t xml:space="preserve">La connaissance du seuil de rentabilité présente un </t>
    </r>
    <r>
      <rPr>
        <b/>
        <sz val="14"/>
        <rFont val="Garamond"/>
        <family val="1"/>
      </rPr>
      <t>double intérêt</t>
    </r>
    <r>
      <rPr>
        <sz val="14"/>
        <rFont val="Garamond"/>
        <family val="1"/>
      </rPr>
      <t xml:space="preserve"> pour le chef d'entreprise:</t>
    </r>
  </si>
  <si>
    <t>1/ Le chiffre d'affaires:</t>
  </si>
  <si>
    <t>2/ Les charges variables:</t>
  </si>
  <si>
    <t>3/ La marge sur coûts variables:</t>
  </si>
  <si>
    <t>4/ Le taux de marge sur coûts variables:</t>
  </si>
  <si>
    <t>Taux de marge sur coûts variables</t>
  </si>
  <si>
    <t>Le taux de marge est obtenu en divisant la marge obtenue précedemment par le chiffre d'affaires.</t>
  </si>
  <si>
    <t>5/ Les charges fixes:</t>
  </si>
  <si>
    <t>Seuil de rentabilité</t>
  </si>
  <si>
    <t>Méthode de calcul:</t>
  </si>
  <si>
    <t>Le seuil de rentabilité:</t>
  </si>
  <si>
    <t>Conclusion:</t>
  </si>
  <si>
    <t>Le seuil de rentabilité dépend donc du montant des coûts fixes et du taux de marge sur coût variable.</t>
  </si>
  <si>
    <t>On en déduit que plus les coûts fixes sont importants, plus le seuil de rentabilité est élevé.</t>
  </si>
  <si>
    <t>Pour aller plus loin…</t>
  </si>
  <si>
    <t>Vous pouvez calculer le seuil de rentabilité exprimé en jours de chiffre d'affaires, appelé "point mort".</t>
  </si>
  <si>
    <t>Point mort de l'exercice 1</t>
  </si>
  <si>
    <t>Nombre de jours d'activité au cours de l'exercice</t>
  </si>
  <si>
    <t>Tableau récapitulatif:</t>
  </si>
  <si>
    <t>Retour haut de page</t>
  </si>
  <si>
    <r>
      <t xml:space="preserve">Le chiffre d'affaires est composé du total des ventes réalisées au cour de l'excercice. Il renseigne donc sur le </t>
    </r>
    <r>
      <rPr>
        <b/>
        <sz val="14"/>
        <rFont val="Garamond"/>
        <family val="1"/>
      </rPr>
      <t>niveau d'activité</t>
    </r>
    <r>
      <rPr>
        <sz val="14"/>
        <rFont val="Garamond"/>
        <family val="1"/>
      </rPr>
      <t xml:space="preserve"> de l'entreprise.</t>
    </r>
  </si>
  <si>
    <r>
      <t>Les charges variables sont</t>
    </r>
    <r>
      <rPr>
        <b/>
        <sz val="14"/>
        <rFont val="Garamond"/>
        <family val="1"/>
      </rPr>
      <t xml:space="preserve"> proportionnelles à l'activité</t>
    </r>
    <r>
      <rPr>
        <sz val="14"/>
        <rFont val="Garamond"/>
        <family val="1"/>
      </rPr>
      <t>, c'est-à-dire qu'elles varient en fonction du volume des ventes. Il s'agit essentiellement des achats de matières premières / marchandises.</t>
    </r>
  </si>
  <si>
    <t xml:space="preserve">La marge sur coûts variables est obtenu par différence entre le chiffre d'affaires et le montant des charges variables. Elle permet de mesurer la capacité de l'entreprise à dégager une ressource (la marge) en vue d'absorber ses charges fixes. </t>
  </si>
  <si>
    <r>
      <t xml:space="preserve">Les charges fixes sont des </t>
    </r>
    <r>
      <rPr>
        <b/>
        <sz val="14"/>
        <rFont val="Garamond"/>
        <family val="1"/>
      </rPr>
      <t>charges incompréssibles</t>
    </r>
    <r>
      <rPr>
        <sz val="14"/>
        <rFont val="Garamond"/>
        <family val="1"/>
      </rPr>
      <t xml:space="preserve">. Quelque soit le niveau d'activité, l'entreprise devra toujours honorer leur paiement: loyers, salaires, assurances… </t>
    </r>
  </si>
  <si>
    <t>IMPOT SUR LES SOCIETES</t>
  </si>
  <si>
    <t>Résultat NET</t>
  </si>
  <si>
    <t>Pour information, calcul de l'IS pour les sociétés soumises à ce régime fiscal :</t>
  </si>
  <si>
    <r>
      <t xml:space="preserve">Il y a donc un </t>
    </r>
    <r>
      <rPr>
        <b/>
        <sz val="14"/>
        <rFont val="Garamond"/>
        <family val="1"/>
      </rPr>
      <t>risque potentiel</t>
    </r>
    <r>
      <rPr>
        <sz val="14"/>
        <rFont val="Garamond"/>
        <family val="1"/>
      </rPr>
      <t xml:space="preserve"> pour les secteurs ayant des charges fixes importantes et connaissant une activité saisonnière. C'est notamment le cas de l'hotellerie. Pour remédier à ce déséquilibre, nombeux sont ceux qui proposent des offres promotionnelles hors saison afin de couvrir le montant de leurs charges fixes (loyers des parcs et des batiments, salaires...). L'objectif est donc de maximiser son chiffre d'affaires en période creuse pour amortir les coûts structurels de l'entreprise.</t>
    </r>
  </si>
  <si>
    <t>Je remplis le tableau "ventes de produits finis".</t>
  </si>
  <si>
    <t>Je remplis le tableau "ventes de prestations de services".</t>
  </si>
  <si>
    <t xml:space="preserve">Ventes de produits finis </t>
  </si>
  <si>
    <t>Ventes de prestations de services</t>
  </si>
  <si>
    <t>CA par jour HT</t>
  </si>
  <si>
    <t>CA par mois HT</t>
  </si>
  <si>
    <t>CA par an HT</t>
  </si>
  <si>
    <r>
      <t xml:space="preserve">Le seuil de rentabilité est un outil de gestion </t>
    </r>
    <r>
      <rPr>
        <b/>
        <sz val="14"/>
        <rFont val="Garamond"/>
        <family val="1"/>
      </rPr>
      <t>très important</t>
    </r>
    <r>
      <rPr>
        <sz val="14"/>
        <rFont val="Garamond"/>
        <family val="1"/>
      </rPr>
      <t xml:space="preserve"> en création d'entreprise pour estimer les chances de réussite du projet.  Il permet de déterminer le </t>
    </r>
    <r>
      <rPr>
        <b/>
        <sz val="14"/>
        <rFont val="Garamond"/>
        <family val="1"/>
      </rPr>
      <t>niveau d'activité</t>
    </r>
    <r>
      <rPr>
        <sz val="14"/>
        <rFont val="Garamond"/>
        <family val="1"/>
      </rPr>
      <t xml:space="preserve"> (mesuré par le Chiffre d'Affaires) que l'entreprise devra impérativement réaliser pour </t>
    </r>
    <r>
      <rPr>
        <b/>
        <sz val="14"/>
        <rFont val="Garamond"/>
        <family val="1"/>
      </rPr>
      <t>couvrir l'intégralité</t>
    </r>
    <r>
      <rPr>
        <sz val="14"/>
        <rFont val="Garamond"/>
        <family val="1"/>
      </rPr>
      <t xml:space="preserve"> de ses charges. En effet, une idée "géniale" n'est pas forcément "rentable"!</t>
    </r>
  </si>
  <si>
    <r>
      <t xml:space="preserve">Le Besoin en Fonds de Roulement a donc pour objet de </t>
    </r>
    <r>
      <rPr>
        <b/>
        <sz val="14"/>
        <rFont val="Garamond"/>
        <family val="1"/>
      </rPr>
      <t>couvrir le décalage de trésorerie</t>
    </r>
    <r>
      <rPr>
        <sz val="14"/>
        <rFont val="Garamond"/>
        <family val="1"/>
      </rPr>
      <t xml:space="preserve"> entre les dépenses engagées par l'entreprise et l'encaissement des recettes. Le BFR </t>
    </r>
    <r>
      <rPr>
        <b/>
        <sz val="14"/>
        <rFont val="Garamond"/>
        <family val="1"/>
      </rPr>
      <t>doit être financé intégralement par des ressources financières durables</t>
    </r>
    <r>
      <rPr>
        <sz val="14"/>
        <rFont val="Garamond"/>
        <family val="1"/>
      </rPr>
      <t xml:space="preserve"> (fonds propres et endettement à moyen et long terme). Ayez toujours à l'esprit ce principe d'orthodoxie financière.</t>
    </r>
  </si>
  <si>
    <t>2. ENCAISSEMENTS TTC</t>
  </si>
  <si>
    <t>3. DECAISSEMENTS TTC</t>
  </si>
  <si>
    <t>TVA</t>
  </si>
  <si>
    <t>atteste sur l'honneur de:</t>
  </si>
  <si>
    <r>
      <t>P</t>
    </r>
    <r>
      <rPr>
        <sz val="12"/>
        <rFont val="Times New Roman"/>
        <family val="1"/>
      </rPr>
      <t xml:space="preserve"> ne pas être interdit bancaire de chéquier ou de carte de crédit,</t>
    </r>
  </si>
  <si>
    <r>
      <t>P</t>
    </r>
    <r>
      <rPr>
        <sz val="12"/>
        <rFont val="Times New Roman"/>
        <family val="1"/>
      </rPr>
      <t xml:space="preserve"> ne pas être inscrit au Fichier des Incidents Caractérisés de Paiements (FICP)</t>
    </r>
  </si>
  <si>
    <t>et,</t>
  </si>
  <si>
    <t xml:space="preserve">affirme conforfément aux dispositions de l'article 17 de l'arrêté du 24 septembre 1984, n'avoir été l'objet d'aucune </t>
  </si>
  <si>
    <t>condamnation civile ou administrative, de nature à m'interdire :</t>
  </si>
  <si>
    <r>
      <t>P</t>
    </r>
    <r>
      <rPr>
        <sz val="12"/>
        <rFont val="Times New Roman"/>
        <family val="1"/>
      </rPr>
      <t xml:space="preserve"> de gérer, administrer ou diriger une personne morale,</t>
    </r>
  </si>
  <si>
    <r>
      <t>P</t>
    </r>
    <r>
      <rPr>
        <sz val="12"/>
        <rFont val="Times New Roman"/>
        <family val="1"/>
      </rPr>
      <t xml:space="preserve"> d'exercer une activité commerciale.</t>
    </r>
  </si>
  <si>
    <t xml:space="preserve">Fait à </t>
  </si>
  <si>
    <t>Le</t>
  </si>
  <si>
    <t>Signature (précédée de la mention "lu et approuvé")</t>
  </si>
  <si>
    <t xml:space="preserve">N.B : Les personnes qui, faussement auraient fait la déclaration ci-dessus, encourent les sanctions prévues à </t>
  </si>
  <si>
    <t xml:space="preserve">l'Article 2  de l'ordonnance modifiée 58-1352 du 27 décembre 1958, réprimant les infractions au registre du </t>
  </si>
  <si>
    <t>commerce.</t>
  </si>
  <si>
    <t>(Instruction du 24.12.75, relative au registre du commerce. Paragraphe 2-B, alinéa 2).</t>
  </si>
  <si>
    <t>LISTE DES PIECES A FOURNIR</t>
  </si>
  <si>
    <t xml:space="preserve">Concernant le porteur de projet : </t>
  </si>
  <si>
    <r>
      <t>£</t>
    </r>
    <r>
      <rPr>
        <sz val="12"/>
        <rFont val="Times New Roman"/>
        <family val="1"/>
      </rPr>
      <t xml:space="preserve"> Copie de la Carte d’identité, recto - verso</t>
    </r>
  </si>
  <si>
    <r>
      <t>£</t>
    </r>
    <r>
      <rPr>
        <sz val="12"/>
        <rFont val="Times New Roman"/>
        <family val="1"/>
      </rPr>
      <t xml:space="preserve"> Copie du Livret de Famille</t>
    </r>
  </si>
  <si>
    <r>
      <t>£</t>
    </r>
    <r>
      <rPr>
        <sz val="12"/>
        <rFont val="Times New Roman"/>
        <family val="1"/>
      </rPr>
      <t xml:space="preserve"> Curriculum Vitae</t>
    </r>
  </si>
  <si>
    <r>
      <t>£</t>
    </r>
    <r>
      <rPr>
        <sz val="12"/>
        <rFont val="Times New Roman"/>
        <family val="1"/>
      </rPr>
      <t xml:space="preserve"> Copie des Diplômes et formations</t>
    </r>
  </si>
  <si>
    <r>
      <t>£</t>
    </r>
    <r>
      <rPr>
        <sz val="12"/>
        <rFont val="Times New Roman"/>
        <family val="1"/>
      </rPr>
      <t xml:space="preserve"> Copie des certificats de travail (sinon, des bulletins de salaires), et des attestions de stages</t>
    </r>
  </si>
  <si>
    <r>
      <t>£</t>
    </r>
    <r>
      <rPr>
        <sz val="12"/>
        <rFont val="Times New Roman"/>
        <family val="1"/>
      </rPr>
      <t xml:space="preserve"> Bordereau de situation fiscale P237 (à demander au Trésor Public)</t>
    </r>
  </si>
  <si>
    <r>
      <t>£</t>
    </r>
    <r>
      <rPr>
        <sz val="12"/>
        <rFont val="Times New Roman"/>
        <family val="1"/>
      </rPr>
      <t xml:space="preserve"> Copie du Dernier avis d’imposition </t>
    </r>
  </si>
  <si>
    <r>
      <t>£</t>
    </r>
    <r>
      <rPr>
        <sz val="12"/>
        <rFont val="Times New Roman"/>
        <family val="1"/>
      </rPr>
      <t xml:space="preserve"> Attestation de non interdiction bancaire (à demander à votre banque)</t>
    </r>
  </si>
  <si>
    <r>
      <t>£</t>
    </r>
    <r>
      <rPr>
        <sz val="12"/>
        <rFont val="Times New Roman"/>
        <family val="1"/>
      </rPr>
      <t xml:space="preserve"> Relevé d’identité bancaire (compte personnel)</t>
    </r>
  </si>
  <si>
    <t xml:space="preserve">Concernant le projet : </t>
  </si>
  <si>
    <r>
      <t>£</t>
    </r>
    <r>
      <rPr>
        <sz val="12"/>
        <rFont val="Times New Roman"/>
        <family val="1"/>
      </rPr>
      <t xml:space="preserve"> Copie du Bail ou de la proposition</t>
    </r>
  </si>
  <si>
    <r>
      <t>£</t>
    </r>
    <r>
      <rPr>
        <sz val="12"/>
        <rFont val="Times New Roman"/>
        <family val="1"/>
      </rPr>
      <t xml:space="preserve"> Plan du local</t>
    </r>
  </si>
  <si>
    <r>
      <t>£</t>
    </r>
    <r>
      <rPr>
        <sz val="12"/>
        <rFont val="Times New Roman"/>
        <family val="1"/>
      </rPr>
      <t xml:space="preserve"> Copie des devis du matériel professionnel à acquérir</t>
    </r>
  </si>
  <si>
    <r>
      <t>£</t>
    </r>
    <r>
      <rPr>
        <sz val="12"/>
        <rFont val="Times New Roman"/>
        <family val="1"/>
      </rPr>
      <t xml:space="preserve"> Copie des devis de l’agencement  du local à acquérir</t>
    </r>
  </si>
  <si>
    <r>
      <t>£</t>
    </r>
    <r>
      <rPr>
        <sz val="12"/>
        <rFont val="Times New Roman"/>
        <family val="1"/>
      </rPr>
      <t xml:space="preserve"> Copie des devis des travaux éventuels sur le local à acquérir</t>
    </r>
  </si>
  <si>
    <r>
      <t>£</t>
    </r>
    <r>
      <rPr>
        <sz val="12"/>
        <rFont val="Times New Roman"/>
        <family val="1"/>
      </rPr>
      <t xml:space="preserve"> Attestation d’assurance (Locaux, Véhicule, Decénnale…)</t>
    </r>
  </si>
  <si>
    <r>
      <t>£</t>
    </r>
    <r>
      <rPr>
        <sz val="12"/>
        <rFont val="Times New Roman"/>
        <family val="1"/>
      </rPr>
      <t xml:space="preserve"> Attestation d’obtention de prêt bancaire (préalable au déblocage des fonds du prêt d’honneur)</t>
    </r>
  </si>
  <si>
    <r>
      <t>£</t>
    </r>
    <r>
      <rPr>
        <sz val="12"/>
        <rFont val="Times New Roman"/>
        <family val="1"/>
      </rPr>
      <t xml:space="preserve"> Justificatifs d’apports en compte courant (dépôt bancaire, facture d’achat du stock initial, etc…)</t>
    </r>
  </si>
  <si>
    <r>
      <t>£</t>
    </r>
    <r>
      <rPr>
        <sz val="12"/>
        <rFont val="Times New Roman"/>
        <family val="1"/>
      </rPr>
      <t xml:space="preserve"> Copie des statuts (ou projet) de l’entreprise</t>
    </r>
  </si>
  <si>
    <t>Autres commentaires sur la concurrence :</t>
  </si>
  <si>
    <t>Les moyens en matériel</t>
  </si>
  <si>
    <t>Désignation</t>
  </si>
  <si>
    <t>Les moyens financiers</t>
  </si>
  <si>
    <t>Montant (euros)</t>
  </si>
  <si>
    <t>LES FOURNISSEURS ET LES SOUS-TRAITANTS</t>
  </si>
  <si>
    <t>Les Fournisseurs</t>
  </si>
  <si>
    <t>Les Sous-Traitants</t>
  </si>
  <si>
    <t>ATTESTATION SUR L'HONNEUR</t>
  </si>
  <si>
    <t>Je soussigné( e )</t>
  </si>
  <si>
    <t>Madame, Monsieur</t>
  </si>
  <si>
    <t>domicilié( e )</t>
  </si>
  <si>
    <t>Emballages</t>
  </si>
  <si>
    <t>Le Compte de Résultat</t>
  </si>
  <si>
    <t xml:space="preserve">Le Bilan </t>
  </si>
  <si>
    <t>- la partie droite, organisée en rubriques et en postes, regroupe les produits (ventes de marchandises…) et l'ensemble des ressources financières (dividendes, subventions…) de l'exercice.</t>
  </si>
  <si>
    <t>- la partie gauche, organisée en rubriques et en postes, regroupe les charges (assurances, loyers…) et l'ensemble des consommations  (achats de matières premières, énergies…) réalisées au cours de l'exercice;</t>
  </si>
  <si>
    <r>
      <t xml:space="preserve">Le Plan comptable général définit le Compte de Résultat comme un </t>
    </r>
    <r>
      <rPr>
        <b/>
        <sz val="14"/>
        <rFont val="Garamond"/>
        <family val="1"/>
      </rPr>
      <t>tableau</t>
    </r>
    <r>
      <rPr>
        <sz val="14"/>
        <rFont val="Garamond"/>
        <family val="1"/>
      </rPr>
      <t xml:space="preserve"> </t>
    </r>
    <r>
      <rPr>
        <b/>
        <sz val="14"/>
        <rFont val="Garamond"/>
        <family val="1"/>
      </rPr>
      <t>récapitulant</t>
    </r>
    <r>
      <rPr>
        <sz val="14"/>
        <rFont val="Garamond"/>
        <family val="1"/>
      </rPr>
      <t xml:space="preserve"> </t>
    </r>
    <r>
      <rPr>
        <b/>
        <sz val="14"/>
        <rFont val="Garamond"/>
        <family val="1"/>
      </rPr>
      <t>les</t>
    </r>
    <r>
      <rPr>
        <sz val="14"/>
        <rFont val="Garamond"/>
        <family val="1"/>
      </rPr>
      <t xml:space="preserve"> </t>
    </r>
    <r>
      <rPr>
        <b/>
        <sz val="14"/>
        <rFont val="Garamond"/>
        <family val="1"/>
      </rPr>
      <t>charges</t>
    </r>
    <r>
      <rPr>
        <sz val="14"/>
        <rFont val="Garamond"/>
        <family val="1"/>
      </rPr>
      <t xml:space="preserve"> et </t>
    </r>
    <r>
      <rPr>
        <b/>
        <sz val="14"/>
        <rFont val="Garamond"/>
        <family val="1"/>
      </rPr>
      <t>les</t>
    </r>
    <r>
      <rPr>
        <sz val="14"/>
        <rFont val="Garamond"/>
        <family val="1"/>
      </rPr>
      <t xml:space="preserve"> </t>
    </r>
    <r>
      <rPr>
        <b/>
        <sz val="14"/>
        <rFont val="Garamond"/>
        <family val="1"/>
      </rPr>
      <t>produits</t>
    </r>
    <r>
      <rPr>
        <sz val="14"/>
        <rFont val="Garamond"/>
        <family val="1"/>
      </rPr>
      <t xml:space="preserve"> de l'exercice</t>
    </r>
  </si>
  <si>
    <r>
      <t xml:space="preserve">Le Compte de Résultat est un tableau scindé en </t>
    </r>
    <r>
      <rPr>
        <b/>
        <sz val="14"/>
        <rFont val="Garamond"/>
        <family val="1"/>
      </rPr>
      <t>deux parties</t>
    </r>
    <r>
      <rPr>
        <sz val="14"/>
        <rFont val="Garamond"/>
        <family val="1"/>
      </rPr>
      <t>:</t>
    </r>
  </si>
  <si>
    <t>3/ Comment réduire votre BFR:</t>
  </si>
  <si>
    <t>Avant propos</t>
  </si>
  <si>
    <t>Chiffre d'affaires</t>
  </si>
  <si>
    <t>Saisir les cellules jaunes</t>
  </si>
  <si>
    <r>
      <t xml:space="preserve">Comme nous l'avons vu précedemment, </t>
    </r>
    <r>
      <rPr>
        <b/>
        <sz val="14"/>
        <rFont val="Garamond"/>
        <family val="1"/>
      </rPr>
      <t>le BFR dépend de trois variables</t>
    </r>
    <r>
      <rPr>
        <sz val="14"/>
        <rFont val="Garamond"/>
        <family val="1"/>
      </rPr>
      <t>: les créances clients, les dettes fournisseurs et les stocks.</t>
    </r>
  </si>
  <si>
    <t>- l'encours clients</t>
  </si>
  <si>
    <r>
      <t xml:space="preserve">Ainsi pour le diminuer, le premier levier d'action consiste à </t>
    </r>
    <r>
      <rPr>
        <b/>
        <sz val="14"/>
        <rFont val="Garamond"/>
        <family val="1"/>
      </rPr>
      <t>réduire le délais de règlement</t>
    </r>
    <r>
      <rPr>
        <sz val="14"/>
        <rFont val="Garamond"/>
        <family val="1"/>
      </rPr>
      <t xml:space="preserve"> </t>
    </r>
    <r>
      <rPr>
        <b/>
        <sz val="14"/>
        <rFont val="Garamond"/>
        <family val="1"/>
      </rPr>
      <t>de vos clients</t>
    </r>
    <r>
      <rPr>
        <sz val="14"/>
        <rFont val="Garamond"/>
        <family val="1"/>
      </rPr>
      <t>. Observez les conditions de paiement pratiqués dans votre secteur d'activité. Puis tentez de négocier avec vos clients une réduction de leurs encours. Et pour les plus réticents, maintenez des délais "préférentiels" mais exigez en contre partie le versement d'acomptes, cela améliorera la situation de votre trésorerie.</t>
    </r>
  </si>
  <si>
    <t xml:space="preserve">Elle permet de verser les rémunérations aux personnels, aux actionnaires, à l’Etat et d’assurer l’avenir de l’entreprise par l’autofinancement. </t>
  </si>
  <si>
    <r>
      <t xml:space="preserve">La valeur ajoutée représente le surcroît de </t>
    </r>
    <r>
      <rPr>
        <b/>
        <sz val="14"/>
        <rFont val="Garamond"/>
        <family val="1"/>
      </rPr>
      <t>valeur apporté par l'entreprise</t>
    </r>
    <r>
      <rPr>
        <sz val="14"/>
        <rFont val="Garamond"/>
        <family val="1"/>
      </rPr>
      <t xml:space="preserve"> aux biens et services en provenance des tiers.</t>
    </r>
  </si>
  <si>
    <t>Ce que l'entreprise posséde</t>
  </si>
  <si>
    <t>Trésorerie</t>
  </si>
  <si>
    <t>Passif stable</t>
  </si>
  <si>
    <t>Passif circulant</t>
  </si>
  <si>
    <r>
      <t xml:space="preserve">Ce sont les </t>
    </r>
    <r>
      <rPr>
        <b/>
        <sz val="12"/>
        <rFont val="Garamond"/>
        <family val="1"/>
      </rPr>
      <t>éléments durables</t>
    </r>
    <r>
      <rPr>
        <sz val="12"/>
        <rFont val="Garamond"/>
        <family val="1"/>
      </rPr>
      <t xml:space="preserve"> nécessaires à la réalisation de l'acitivité.                       </t>
    </r>
    <r>
      <rPr>
        <i/>
        <sz val="12"/>
        <rFont val="Garamond"/>
        <family val="1"/>
      </rPr>
      <t xml:space="preserve">   Exemple: bâtiments, machines… </t>
    </r>
    <r>
      <rPr>
        <sz val="12"/>
        <rFont val="Garamond"/>
        <family val="1"/>
      </rPr>
      <t xml:space="preserve">                                                       Pour être inscrits à l'actif du bilan, l'entreprise doit </t>
    </r>
    <r>
      <rPr>
        <b/>
        <sz val="12"/>
        <rFont val="Garamond"/>
        <family val="1"/>
      </rPr>
      <t>en être propriétaires</t>
    </r>
    <r>
      <rPr>
        <sz val="12"/>
        <rFont val="Garamond"/>
        <family val="1"/>
      </rPr>
      <t xml:space="preserve"> (facture, acte notarial à l'appui).</t>
    </r>
  </si>
  <si>
    <r>
      <t xml:space="preserve">Comprend essentiellement les </t>
    </r>
    <r>
      <rPr>
        <b/>
        <sz val="12"/>
        <rFont val="Garamond"/>
        <family val="1"/>
      </rPr>
      <t>stocks</t>
    </r>
    <r>
      <rPr>
        <sz val="12"/>
        <rFont val="Garamond"/>
        <family val="1"/>
      </rPr>
      <t xml:space="preserve"> de produits destinés à la vente aux clients et les </t>
    </r>
    <r>
      <rPr>
        <b/>
        <sz val="12"/>
        <rFont val="Garamond"/>
        <family val="1"/>
      </rPr>
      <t>créances</t>
    </r>
    <r>
      <rPr>
        <sz val="12"/>
        <rFont val="Garamond"/>
        <family val="1"/>
      </rPr>
      <t xml:space="preserve"> (factures en attente de paiement).</t>
    </r>
  </si>
  <si>
    <t>Exemple: dettes fournisseurs, découvert bancaire</t>
  </si>
  <si>
    <r>
      <t xml:space="preserve">Représente les </t>
    </r>
    <r>
      <rPr>
        <b/>
        <sz val="12"/>
        <rFont val="Garamond"/>
        <family val="1"/>
      </rPr>
      <t>dettes à court termes</t>
    </r>
    <r>
      <rPr>
        <sz val="12"/>
        <rFont val="Garamond"/>
        <family val="1"/>
      </rPr>
      <t>.</t>
    </r>
  </si>
  <si>
    <r>
      <t xml:space="preserve">Il s'agit de l'argent liquide que l'entreprise a sur ses </t>
    </r>
    <r>
      <rPr>
        <b/>
        <sz val="12"/>
        <rFont val="Garamond"/>
        <family val="1"/>
      </rPr>
      <t>comptes bancaires</t>
    </r>
    <r>
      <rPr>
        <sz val="12"/>
        <rFont val="Garamond"/>
        <family val="1"/>
      </rPr>
      <t xml:space="preserve"> et en</t>
    </r>
    <r>
      <rPr>
        <b/>
        <sz val="12"/>
        <rFont val="Garamond"/>
        <family val="1"/>
      </rPr>
      <t xml:space="preserve"> caisse</t>
    </r>
    <r>
      <rPr>
        <sz val="12"/>
        <rFont val="Garamond"/>
        <family val="1"/>
      </rPr>
      <t>.</t>
    </r>
  </si>
  <si>
    <t xml:space="preserve">Actifs immobilisés </t>
  </si>
  <si>
    <t xml:space="preserve">Actifs circulants </t>
  </si>
  <si>
    <t>Le tableau du Bilan</t>
  </si>
  <si>
    <r>
      <t xml:space="preserve">Le bilan est établie à la fin de chaque exercice comptable. Il </t>
    </r>
    <r>
      <rPr>
        <b/>
        <sz val="14"/>
        <rFont val="Garamond"/>
        <family val="1"/>
      </rPr>
      <t>permet de réaliser une évaluation</t>
    </r>
    <r>
      <rPr>
        <sz val="14"/>
        <rFont val="Garamond"/>
        <family val="1"/>
      </rPr>
      <t xml:space="preserve"> de l'entreprise, et plus précisément de savoir combien elle vaut et si elle est solvable.</t>
    </r>
  </si>
  <si>
    <r>
      <t xml:space="preserve">Pour les petites entreprises, le bilan </t>
    </r>
    <r>
      <rPr>
        <b/>
        <sz val="14"/>
        <rFont val="Garamond"/>
        <family val="1"/>
      </rPr>
      <t>sert avant tout aux tiers</t>
    </r>
    <r>
      <rPr>
        <sz val="14"/>
        <rFont val="Garamond"/>
        <family val="1"/>
      </rPr>
      <t xml:space="preserve"> (banques, fournisseurs…) qui peuvent ainsi s'assurer de la sovabilité de l'entreprise (par analyse de ratios). L'administration fiscale se sert du bilan pour évaluer le montant des impôts et des taxes dus.</t>
    </r>
  </si>
  <si>
    <r>
      <t xml:space="preserve">Le bilan est une représentation financière du </t>
    </r>
    <r>
      <rPr>
        <b/>
        <sz val="14"/>
        <rFont val="Garamond"/>
        <family val="1"/>
      </rPr>
      <t>patrimoine de l'entreprise</t>
    </r>
    <r>
      <rPr>
        <sz val="14"/>
        <rFont val="Garamond"/>
        <family val="1"/>
      </rPr>
      <t xml:space="preserve">. L'objectif est de chiffrer tous les </t>
    </r>
    <r>
      <rPr>
        <b/>
        <sz val="14"/>
        <rFont val="Garamond"/>
        <family val="1"/>
      </rPr>
      <t>éléments en possession</t>
    </r>
    <r>
      <rPr>
        <sz val="14"/>
        <rFont val="Garamond"/>
        <family val="1"/>
      </rPr>
      <t xml:space="preserve"> (terrains, immeubles… : l'actif) et les </t>
    </r>
    <r>
      <rPr>
        <b/>
        <sz val="14"/>
        <rFont val="Garamond"/>
        <family val="1"/>
      </rPr>
      <t>ressources dues</t>
    </r>
    <r>
      <rPr>
        <sz val="14"/>
        <rFont val="Garamond"/>
        <family val="1"/>
      </rPr>
      <t xml:space="preserve"> par l'entreprise (captital, emprunts, prêts… : le passif). </t>
    </r>
  </si>
  <si>
    <t>Ce que l'entreprise doit</t>
  </si>
  <si>
    <r>
      <t xml:space="preserve">Il s'agit des </t>
    </r>
    <r>
      <rPr>
        <b/>
        <sz val="12"/>
        <rFont val="Garamond"/>
        <family val="1"/>
      </rPr>
      <t>ressources</t>
    </r>
    <r>
      <rPr>
        <sz val="12"/>
        <rFont val="Garamond"/>
        <family val="1"/>
      </rPr>
      <t xml:space="preserve"> financières </t>
    </r>
    <r>
      <rPr>
        <b/>
        <sz val="12"/>
        <rFont val="Garamond"/>
        <family val="1"/>
      </rPr>
      <t>durables</t>
    </r>
    <r>
      <rPr>
        <sz val="12"/>
        <rFont val="Garamond"/>
        <family val="1"/>
      </rPr>
      <t xml:space="preserve"> dont disposent l'entreprise. Composées essentiellement du </t>
    </r>
    <r>
      <rPr>
        <b/>
        <sz val="12"/>
        <rFont val="Garamond"/>
        <family val="1"/>
      </rPr>
      <t>capital</t>
    </r>
    <r>
      <rPr>
        <sz val="12"/>
        <rFont val="Garamond"/>
        <family val="1"/>
      </rPr>
      <t xml:space="preserve"> propre (apport du créateur) et des </t>
    </r>
    <r>
      <rPr>
        <b/>
        <sz val="12"/>
        <rFont val="Garamond"/>
        <family val="1"/>
      </rPr>
      <t>emprunts/prêts</t>
    </r>
    <r>
      <rPr>
        <sz val="12"/>
        <rFont val="Garamond"/>
        <family val="1"/>
      </rPr>
      <t xml:space="preserve"> (organismes financiers).</t>
    </r>
  </si>
  <si>
    <t>Frais d'immatriculation (CFE)</t>
  </si>
  <si>
    <t>Fonds de commerce</t>
  </si>
  <si>
    <t>Droits d'enregistrement</t>
  </si>
  <si>
    <t>Publicité de démarrage</t>
  </si>
  <si>
    <t>Travaux d'aménagement</t>
  </si>
  <si>
    <t>Autres frais d'agencement</t>
  </si>
  <si>
    <t>Outillage</t>
  </si>
  <si>
    <t>Autres immobilisations financières</t>
  </si>
  <si>
    <t xml:space="preserve">Stock </t>
  </si>
  <si>
    <t>Trésorerie / fonds de caisse</t>
  </si>
  <si>
    <r>
      <t>Le lancement de votre activité</t>
    </r>
    <r>
      <rPr>
        <sz val="14"/>
        <rFont val="Garamond"/>
        <family val="1"/>
      </rPr>
      <t xml:space="preserve"> va nécessité des locaux, du matériel et parfois même un stock initial. Le Plan de Financement Initial permet ainsi de répertorier </t>
    </r>
    <r>
      <rPr>
        <b/>
        <sz val="14"/>
        <rFont val="Garamond"/>
        <family val="1"/>
      </rPr>
      <t>les moyens à mettre en œuvre</t>
    </r>
    <r>
      <rPr>
        <sz val="14"/>
        <rFont val="Garamond"/>
        <family val="1"/>
      </rPr>
      <t xml:space="preserve"> pour démarrer votre activité  et </t>
    </r>
    <r>
      <rPr>
        <b/>
        <sz val="14"/>
        <rFont val="Garamond"/>
        <family val="1"/>
      </rPr>
      <t>les ressources de financement</t>
    </r>
    <r>
      <rPr>
        <sz val="14"/>
        <rFont val="Garamond"/>
        <family val="1"/>
      </rPr>
      <t xml:space="preserve"> nécessaires.</t>
    </r>
  </si>
  <si>
    <t>Prêt d'Honneur sollicité (max 7500€)</t>
  </si>
  <si>
    <t>Point mort de l'exercice 1 en jours</t>
  </si>
  <si>
    <t>RESSOURCES</t>
  </si>
  <si>
    <t>BESOINS</t>
  </si>
  <si>
    <t xml:space="preserve">Fonds propres </t>
  </si>
  <si>
    <t>Apport en numéraire</t>
  </si>
  <si>
    <t>Apport en nature</t>
  </si>
  <si>
    <t>Compte Courant Associé</t>
  </si>
  <si>
    <t>Emprunts et dettes assimilées</t>
  </si>
  <si>
    <t>Emprunts bancaires</t>
  </si>
  <si>
    <t>PCE Autres emprunts</t>
  </si>
  <si>
    <t>A/ Le Plan de Financement Initial</t>
  </si>
  <si>
    <t>Le plan de financement initial</t>
  </si>
  <si>
    <t>Le plan de financement se présente sous la forme d'un tableau en 2 parties généralement opposées. Dans la partie de gauche est listé l'ensemble des dépenses liées à l'activité prévue, et dans la colonne de droite, les ressources qui seront mises en oeuvre pour couvrir ces dépenses.</t>
  </si>
  <si>
    <t xml:space="preserve">Immobilisations </t>
  </si>
  <si>
    <t>Correspond au montant des espéces mis à disposition de l'entreprise.</t>
  </si>
  <si>
    <r>
      <t xml:space="preserve">Le plan de financement initial permet en outre de savoir </t>
    </r>
    <r>
      <rPr>
        <b/>
        <sz val="14"/>
        <rFont val="Garamond"/>
        <family val="1"/>
      </rPr>
      <t>à combien se chiffre</t>
    </r>
    <r>
      <rPr>
        <sz val="14"/>
        <rFont val="Garamond"/>
        <family val="1"/>
      </rPr>
      <t xml:space="preserve"> le projet, de définir </t>
    </r>
    <r>
      <rPr>
        <b/>
        <sz val="14"/>
        <rFont val="Garamond"/>
        <family val="1"/>
      </rPr>
      <t>les solutions</t>
    </r>
    <r>
      <rPr>
        <sz val="14"/>
        <rFont val="Garamond"/>
        <family val="1"/>
      </rPr>
      <t xml:space="preserve"> de financement, puis enfin d'en apprècier </t>
    </r>
    <r>
      <rPr>
        <b/>
        <sz val="14"/>
        <rFont val="Garamond"/>
        <family val="1"/>
      </rPr>
      <t>la cohérence globale</t>
    </r>
    <r>
      <rPr>
        <sz val="14"/>
        <rFont val="Garamond"/>
        <family val="1"/>
      </rPr>
      <t>.</t>
    </r>
  </si>
  <si>
    <r>
      <t xml:space="preserve">Nombre de </t>
    </r>
    <r>
      <rPr>
        <b/>
        <sz val="12"/>
        <rFont val="Garamond"/>
        <family val="1"/>
      </rPr>
      <t>semaines</t>
    </r>
    <r>
      <rPr>
        <sz val="12"/>
        <rFont val="Garamond"/>
        <family val="1"/>
      </rPr>
      <t xml:space="preserve"> travaillées dans l'année</t>
    </r>
  </si>
  <si>
    <r>
      <t>Nombre de jours d'activité au cours de l'</t>
    </r>
    <r>
      <rPr>
        <b/>
        <sz val="12"/>
        <rFont val="Garamond"/>
        <family val="1"/>
      </rPr>
      <t>année</t>
    </r>
  </si>
  <si>
    <t>X</t>
  </si>
  <si>
    <t>L'entreprise doit donc travailler  -- jours pour atteindre son seuil de rentabilité. Au-delà, ses charges sont couvertes et l'entreprise génére un profit.</t>
  </si>
  <si>
    <t>(Colonne 1)</t>
  </si>
  <si>
    <t>(Colonne 2)</t>
  </si>
  <si>
    <t>Ventes de marchandises</t>
  </si>
  <si>
    <t>Coût d'achat des marchandises vendues</t>
  </si>
  <si>
    <t>Marge commerciale</t>
  </si>
  <si>
    <t>Excédent brut d'exploitation</t>
  </si>
  <si>
    <t>Autres produits</t>
  </si>
  <si>
    <r>
      <t>£</t>
    </r>
    <r>
      <rPr>
        <sz val="12"/>
        <rFont val="Times New Roman"/>
        <family val="1"/>
      </rPr>
      <t xml:space="preserve"> Copie des 2 derniers Bilans en cas de reprise</t>
    </r>
  </si>
  <si>
    <r>
      <t>Nom</t>
    </r>
    <r>
      <rPr>
        <sz val="12"/>
        <rFont val="Times New Roman"/>
        <family val="1"/>
      </rPr>
      <t> :</t>
    </r>
  </si>
  <si>
    <r>
      <t>Prénom :</t>
    </r>
    <r>
      <rPr>
        <sz val="12"/>
        <rFont val="Times New Roman"/>
        <family val="1"/>
      </rPr>
      <t xml:space="preserve"> </t>
    </r>
  </si>
  <si>
    <r>
      <t>Adresse :</t>
    </r>
    <r>
      <rPr>
        <sz val="12"/>
        <rFont val="Times New Roman"/>
        <family val="1"/>
      </rPr>
      <t xml:space="preserve"> </t>
    </r>
  </si>
  <si>
    <r>
      <t xml:space="preserve">Tel </t>
    </r>
    <r>
      <rPr>
        <sz val="12"/>
        <rFont val="Times New Roman"/>
        <family val="1"/>
      </rPr>
      <t>:</t>
    </r>
  </si>
  <si>
    <r>
      <t xml:space="preserve">Code Postal </t>
    </r>
    <r>
      <rPr>
        <sz val="12"/>
        <rFont val="Times New Roman"/>
        <family val="1"/>
      </rPr>
      <t xml:space="preserve">: </t>
    </r>
  </si>
  <si>
    <r>
      <t>Date de naissance :</t>
    </r>
    <r>
      <rPr>
        <sz val="12"/>
        <rFont val="Times New Roman"/>
        <family val="1"/>
      </rPr>
      <t xml:space="preserve">          /            /</t>
    </r>
  </si>
  <si>
    <r>
      <t xml:space="preserve">E-mail </t>
    </r>
    <r>
      <rPr>
        <sz val="12"/>
        <rFont val="Times New Roman"/>
        <family val="1"/>
      </rPr>
      <t>:</t>
    </r>
  </si>
  <si>
    <r>
      <t>Ville </t>
    </r>
    <r>
      <rPr>
        <sz val="12"/>
        <rFont val="Times New Roman"/>
        <family val="1"/>
      </rPr>
      <t xml:space="preserve">: </t>
    </r>
  </si>
  <si>
    <r>
      <t>Lieu de naissance </t>
    </r>
    <r>
      <rPr>
        <sz val="12"/>
        <rFont val="Times New Roman"/>
        <family val="1"/>
      </rPr>
      <t xml:space="preserve">: </t>
    </r>
  </si>
  <si>
    <r>
      <t>Nationalité</t>
    </r>
    <r>
      <rPr>
        <sz val="12"/>
        <rFont val="Times New Roman"/>
        <family val="1"/>
      </rPr>
      <t xml:space="preserve"> :</t>
    </r>
  </si>
  <si>
    <r>
      <t>Nombre de personnes à charge (</t>
    </r>
    <r>
      <rPr>
        <i/>
        <sz val="12"/>
        <color indexed="12"/>
        <rFont val="Times New Roman"/>
        <family val="1"/>
      </rPr>
      <t>y compris les enfants, en précisant leur âge</t>
    </r>
    <r>
      <rPr>
        <sz val="12"/>
        <color indexed="12"/>
        <rFont val="Times New Roman"/>
        <family val="1"/>
      </rPr>
      <t>)</t>
    </r>
    <r>
      <rPr>
        <sz val="12"/>
        <rFont val="Times New Roman"/>
        <family val="1"/>
      </rPr>
      <t> :</t>
    </r>
  </si>
  <si>
    <r>
      <t>Date d’inscription ANPE </t>
    </r>
    <r>
      <rPr>
        <i/>
        <sz val="12"/>
        <rFont val="Times New Roman"/>
        <family val="1"/>
      </rPr>
      <t>:</t>
    </r>
  </si>
  <si>
    <r>
      <t>Revenus professionnels</t>
    </r>
    <r>
      <rPr>
        <sz val="12"/>
        <rFont val="Times New Roman"/>
        <family val="1"/>
      </rPr>
      <t xml:space="preserve"> : </t>
    </r>
  </si>
  <si>
    <r>
      <t>Revenus du conjoint</t>
    </r>
    <r>
      <rPr>
        <sz val="12"/>
        <rFont val="Times New Roman"/>
        <family val="1"/>
      </rPr>
      <t xml:space="preserve"> :</t>
    </r>
  </si>
  <si>
    <r>
      <t>Autres revenus</t>
    </r>
    <r>
      <rPr>
        <sz val="12"/>
        <rFont val="Times New Roman"/>
        <family val="1"/>
      </rPr>
      <t> :</t>
    </r>
  </si>
  <si>
    <r>
      <t>Endettement mensuel personnel</t>
    </r>
    <r>
      <rPr>
        <sz val="12"/>
        <rFont val="Times New Roman"/>
        <family val="1"/>
      </rPr>
      <t> :</t>
    </r>
  </si>
  <si>
    <r>
      <t xml:space="preserve">Raison Sociale (nom) </t>
    </r>
    <r>
      <rPr>
        <sz val="12"/>
        <rFont val="Times New Roman"/>
        <family val="1"/>
      </rPr>
      <t xml:space="preserve">: </t>
    </r>
  </si>
  <si>
    <r>
      <t>Adresse du siège social</t>
    </r>
    <r>
      <rPr>
        <sz val="12"/>
        <rFont val="Times New Roman"/>
        <family val="1"/>
      </rPr>
      <t xml:space="preserve"> : </t>
    </r>
  </si>
  <si>
    <r>
      <t>Code Postal</t>
    </r>
    <r>
      <rPr>
        <sz val="12"/>
        <rFont val="Times New Roman"/>
        <family val="1"/>
      </rPr>
      <t> :</t>
    </r>
  </si>
  <si>
    <r>
      <t>Tél</t>
    </r>
    <r>
      <rPr>
        <sz val="12"/>
        <rFont val="Times New Roman"/>
        <family val="1"/>
      </rPr>
      <t xml:space="preserve"> : </t>
    </r>
  </si>
  <si>
    <r>
      <t>Ville</t>
    </r>
    <r>
      <rPr>
        <sz val="12"/>
        <rFont val="Times New Roman"/>
        <family val="1"/>
      </rPr>
      <t xml:space="preserve"> : </t>
    </r>
  </si>
  <si>
    <r>
      <t>Fax</t>
    </r>
    <r>
      <rPr>
        <sz val="12"/>
        <rFont val="Times New Roman"/>
        <family val="1"/>
      </rPr>
      <t xml:space="preserve"> : </t>
    </r>
  </si>
  <si>
    <r>
      <t>Forme juridique (</t>
    </r>
    <r>
      <rPr>
        <i/>
        <sz val="12"/>
        <color indexed="12"/>
        <rFont val="Times New Roman"/>
        <family val="1"/>
      </rPr>
      <t>EI, EURL, SARL, SA, SAS</t>
    </r>
    <r>
      <rPr>
        <sz val="12"/>
        <color indexed="12"/>
        <rFont val="Times New Roman"/>
        <family val="1"/>
      </rPr>
      <t>…)</t>
    </r>
    <r>
      <rPr>
        <sz val="12"/>
        <rFont val="Times New Roman"/>
        <family val="1"/>
      </rPr>
      <t xml:space="preserve"> : </t>
    </r>
  </si>
  <si>
    <r>
      <t>Date de création ou reprise / Date de lancement envisagée</t>
    </r>
    <r>
      <rPr>
        <sz val="12"/>
        <rFont val="Times New Roman"/>
        <family val="1"/>
      </rPr>
      <t xml:space="preserve"> : </t>
    </r>
  </si>
  <si>
    <r>
      <t>N° SIRET</t>
    </r>
    <r>
      <rPr>
        <sz val="12"/>
        <rFont val="Times New Roman"/>
        <family val="1"/>
      </rPr>
      <t xml:space="preserve"> : </t>
    </r>
  </si>
  <si>
    <r>
      <t>N° RM (Registre des Métiers) et/ou RC (Registre du Commerce)</t>
    </r>
    <r>
      <rPr>
        <sz val="12"/>
        <rFont val="Times New Roman"/>
        <family val="1"/>
      </rPr>
      <t xml:space="preserve"> : </t>
    </r>
  </si>
  <si>
    <r>
      <t>Code APE</t>
    </r>
    <r>
      <rPr>
        <sz val="12"/>
        <rFont val="Times New Roman"/>
        <family val="1"/>
      </rPr>
      <t xml:space="preserve"> : </t>
    </r>
  </si>
  <si>
    <r>
      <t>Definissez votre produit/service</t>
    </r>
    <r>
      <rPr>
        <sz val="12"/>
        <color indexed="12"/>
        <rFont val="Times New Roman"/>
        <family val="1"/>
      </rPr>
      <t xml:space="preserve"> : spécificités de votre produit/service, la gamme que vous allez proposer, son </t>
    </r>
  </si>
  <si>
    <r>
      <t>P</t>
    </r>
    <r>
      <rPr>
        <sz val="12"/>
        <color indexed="12"/>
        <rFont val="Times New Roman"/>
        <family val="1"/>
      </rPr>
      <t xml:space="preserve"> Localisation du marché : </t>
    </r>
  </si>
  <si>
    <r>
      <t>P</t>
    </r>
    <r>
      <rPr>
        <sz val="12"/>
        <color indexed="12"/>
        <rFont val="Times New Roman"/>
        <family val="1"/>
      </rPr>
      <t xml:space="preserve"> Description de la clientèle : </t>
    </r>
  </si>
  <si>
    <r>
      <t>P</t>
    </r>
    <r>
      <rPr>
        <sz val="12"/>
        <color indexed="12"/>
        <rFont val="Times New Roman"/>
        <family val="1"/>
      </rPr>
      <t xml:space="preserve"> Répartitions des ventes :</t>
    </r>
  </si>
  <si>
    <r>
      <t>P</t>
    </r>
    <r>
      <rPr>
        <sz val="12"/>
        <color indexed="12"/>
        <rFont val="Times New Roman"/>
        <family val="1"/>
      </rPr>
      <t xml:space="preserve"> Analyse, volume et évolution de la demande / du besoin (si possible des éléments statistiques) :</t>
    </r>
  </si>
  <si>
    <r>
      <t>P</t>
    </r>
    <r>
      <rPr>
        <sz val="12"/>
        <color indexed="12"/>
        <rFont val="Times New Roman"/>
        <family val="1"/>
      </rPr>
      <t xml:space="preserve"> Existe-t-il des réglementations spécifiques à ce marché ?</t>
    </r>
  </si>
  <si>
    <r>
      <t>P</t>
    </r>
    <r>
      <rPr>
        <sz val="12"/>
        <color indexed="12"/>
        <rFont val="Times New Roman"/>
        <family val="1"/>
      </rPr>
      <t xml:space="preserve"> Contacts clients (secteur d'activité, nom, lieu d'implantation…) :</t>
    </r>
  </si>
  <si>
    <r>
      <t>P</t>
    </r>
    <r>
      <rPr>
        <sz val="12"/>
        <color indexed="12"/>
        <rFont val="Times New Roman"/>
        <family val="1"/>
      </rPr>
      <t xml:space="preserve"> Devis proposés (produit/prestation, montant, date) :</t>
    </r>
  </si>
  <si>
    <r>
      <t>P</t>
    </r>
    <r>
      <rPr>
        <sz val="12"/>
        <color indexed="12"/>
        <rFont val="Times New Roman"/>
        <family val="1"/>
      </rPr>
      <t xml:space="preserve"> Contrats signés (détailler) :</t>
    </r>
  </si>
  <si>
    <r>
      <t>P</t>
    </r>
    <r>
      <rPr>
        <sz val="12"/>
        <color indexed="12"/>
        <rFont val="Times New Roman"/>
        <family val="1"/>
      </rPr>
      <t xml:space="preserve"> Expliquer pourquoi avoir choisi ce segment de marché ? (pourquoi ce produit/service, cette clientèle et cette </t>
    </r>
  </si>
  <si>
    <r>
      <t>P</t>
    </r>
    <r>
      <rPr>
        <sz val="12"/>
        <color indexed="12"/>
        <rFont val="Times New Roman"/>
        <family val="1"/>
      </rPr>
      <t xml:space="preserve"> Quelle est votre politique de prix (prix pratiqués par produit et positionnement par rapport à la </t>
    </r>
  </si>
  <si>
    <r>
      <t>P</t>
    </r>
    <r>
      <rPr>
        <sz val="12"/>
        <color indexed="12"/>
        <rFont val="Times New Roman"/>
        <family val="1"/>
      </rPr>
      <t xml:space="preserve"> Quels sont vos moyens de prospection (réseau relationnel, fichier client, mailing, phoning, RDV, salon…) ?</t>
    </r>
  </si>
  <si>
    <r>
      <t>P</t>
    </r>
    <r>
      <rPr>
        <sz val="12"/>
        <color indexed="12"/>
        <rFont val="Times New Roman"/>
        <family val="1"/>
      </rPr>
      <t xml:space="preserve"> Quels sont vos moyens de distribution (vente directe, VPC, grossiste, agent commercial…) ?</t>
    </r>
  </si>
  <si>
    <r>
      <t>P</t>
    </r>
    <r>
      <rPr>
        <sz val="12"/>
        <color indexed="12"/>
        <rFont val="Times New Roman"/>
        <family val="1"/>
      </rPr>
      <t xml:space="preserve"> Quels sont vos moyens de communication (carte de visite, plaquette, publicité presse, salons professionnels,</t>
    </r>
  </si>
  <si>
    <r>
      <t>P</t>
    </r>
    <r>
      <rPr>
        <sz val="12"/>
        <color indexed="12"/>
        <rFont val="Times New Roman"/>
        <family val="1"/>
      </rPr>
      <t xml:space="preserve"> Quel est le budget prévu (détailler par support) ?</t>
    </r>
  </si>
  <si>
    <r>
      <t>P</t>
    </r>
    <r>
      <rPr>
        <sz val="12"/>
        <color indexed="12"/>
        <rFont val="Times New Roman"/>
        <family val="1"/>
      </rPr>
      <t xml:space="preserve"> Quelle sont vos actions promotionnelles et publicitaires envisagées ?</t>
    </r>
  </si>
  <si>
    <r>
      <t>P</t>
    </r>
    <r>
      <rPr>
        <sz val="12"/>
        <color indexed="12"/>
        <rFont val="Times New Roman"/>
        <family val="1"/>
      </rPr>
      <t xml:space="preserve"> Prix de vente HT :</t>
    </r>
  </si>
  <si>
    <r>
      <t>P</t>
    </r>
    <r>
      <rPr>
        <sz val="12"/>
        <color indexed="12"/>
        <rFont val="Times New Roman"/>
        <family val="1"/>
      </rPr>
      <t xml:space="preserve"> Marge pratiquée :</t>
    </r>
  </si>
  <si>
    <r>
      <t>P</t>
    </r>
    <r>
      <rPr>
        <sz val="12"/>
        <color indexed="12"/>
        <rFont val="Times New Roman"/>
        <family val="1"/>
      </rPr>
      <t xml:space="preserve"> Mode de règlement de vos clients (acompte de %, paiement à x jours, par traite…) : </t>
    </r>
  </si>
  <si>
    <r>
      <t>P</t>
    </r>
    <r>
      <rPr>
        <sz val="12"/>
        <color indexed="12"/>
        <rFont val="Times New Roman"/>
        <family val="1"/>
      </rPr>
      <t xml:space="preserve"> Votre activité est-elle soumise à une saisonnalité (détailler quels sont les mois forts et faibles) :</t>
    </r>
  </si>
  <si>
    <r>
      <t>P</t>
    </r>
    <r>
      <rPr>
        <sz val="12"/>
        <color indexed="12"/>
        <rFont val="Times New Roman"/>
        <family val="1"/>
      </rPr>
      <t xml:space="preserve"> Nombre de jours travaillés :</t>
    </r>
  </si>
  <si>
    <t>Crédit Relai TVA</t>
  </si>
  <si>
    <r>
      <t>P</t>
    </r>
    <r>
      <rPr>
        <sz val="12"/>
        <color indexed="12"/>
        <rFont val="Times New Roman"/>
        <family val="1"/>
      </rPr>
      <t xml:space="preserve"> Pourquoi avez-vous choisi cet emplacement : </t>
    </r>
  </si>
  <si>
    <r>
      <t>P</t>
    </r>
    <r>
      <rPr>
        <sz val="12"/>
        <color indexed="12"/>
        <rFont val="Times New Roman"/>
        <family val="1"/>
      </rPr>
      <t xml:space="preserve"> Décrivez le matériel dont vous avez besoin</t>
    </r>
  </si>
  <si>
    <t>Points faibles</t>
  </si>
  <si>
    <t>LA DEMARCHE COMMERCIALE</t>
  </si>
  <si>
    <t>Comment allez-vous vendre ?</t>
  </si>
  <si>
    <t>concurrence) ?</t>
  </si>
  <si>
    <t>Comment allez-vous vous faire connaître ?</t>
  </si>
  <si>
    <t>site web) et quel est le message véhiculé ?</t>
  </si>
  <si>
    <t>LE CHIFFRE D'AFFAIRES</t>
  </si>
  <si>
    <t xml:space="preserve">Hypothèses de calcul retenues </t>
  </si>
  <si>
    <t>Par semaine :</t>
  </si>
  <si>
    <t>Par mois :</t>
  </si>
  <si>
    <t>Calcul du chiffre d'affaires prévisionnel (hors taxes)</t>
  </si>
  <si>
    <t>Pour l'année 1 :</t>
  </si>
  <si>
    <t>Quel est le montant des commandes fermes ?</t>
  </si>
  <si>
    <t>De combien je dispose?</t>
  </si>
  <si>
    <t>A combien se chiffre mon projet?</t>
  </si>
  <si>
    <t>MES RESSOURCES</t>
  </si>
  <si>
    <t>MES BESOINS</t>
  </si>
  <si>
    <t>A quoi sert un Plan de Financement et commment le remplir?</t>
  </si>
  <si>
    <r>
      <t xml:space="preserve">Classées par nature (incorporelles, corporelles, financières), elles correspondent au montant approximatif de toutes les </t>
    </r>
    <r>
      <rPr>
        <b/>
        <sz val="12"/>
        <rFont val="Garamond"/>
        <family val="1"/>
      </rPr>
      <t>dépenses lièes au démarrage de l'activité</t>
    </r>
    <r>
      <rPr>
        <sz val="12"/>
        <rFont val="Garamond"/>
        <family val="1"/>
      </rPr>
      <t>. On y trouvera les frais d'établissement, les licences d'exploitation, les agencements…)</t>
    </r>
  </si>
  <si>
    <t xml:space="preserve">Les sommes inscrites dans les tableaux ci-dessous proviennent du Compte de Résultat Prévisionnel à 3 ans. </t>
  </si>
  <si>
    <r>
      <t>A noter :</t>
    </r>
    <r>
      <rPr>
        <i/>
        <sz val="14"/>
        <rFont val="Garamond"/>
        <family val="1"/>
      </rPr>
      <t xml:space="preserve"> Toutes les cellules sont automatisées. Chaque solde est expliqué afin de vous permettre une meilleure compréhension des éléments.                                                     </t>
    </r>
  </si>
  <si>
    <r>
      <t xml:space="preserve">Ainsi, si à l'avenir vous envisager de modifier les conditions d'exploitations (nouvelle embauche, agrandissement des locaux…),  il est vivement conseillé de calculer le seuil de rentabilité permettant de couvrir les charges fixes supplémentaires </t>
    </r>
    <r>
      <rPr>
        <i/>
        <sz val="14"/>
        <rFont val="Garamond"/>
        <family val="1"/>
      </rPr>
      <t>(faites vous aider par un expert comptable)</t>
    </r>
    <r>
      <rPr>
        <sz val="14"/>
        <rFont val="Garamond"/>
        <family val="1"/>
      </rPr>
      <t>.</t>
    </r>
  </si>
  <si>
    <t>Si votre activité présente des particularités significatives (ex: transports des ventes, commissions des représentants, frais de déplacements dans le cadre de prestations de service…), utilisez la ligne "autres" du compte de résultat prévisionnel à 3 ans pour les valoriser.</t>
  </si>
  <si>
    <r>
      <t xml:space="preserve">En fonction de sa nature (commerciale, artisanale...), votre activité nécessitera un stock initial plus ou moins important. Un épicier devra par exemple acquérir de nombreux produits pour remplir son magasin. Il s'agit donc de chiffrer quel est le </t>
    </r>
    <r>
      <rPr>
        <b/>
        <sz val="12"/>
        <rFont val="Garamond"/>
        <family val="1"/>
      </rPr>
      <t>montant minimun de produits nécessaires</t>
    </r>
    <r>
      <rPr>
        <sz val="12"/>
        <rFont val="Garamond"/>
        <family val="1"/>
      </rPr>
      <t xml:space="preserve"> au lancement de votre activité.</t>
    </r>
  </si>
  <si>
    <r>
      <t>Respectez ce principe: les</t>
    </r>
    <r>
      <rPr>
        <b/>
        <sz val="12"/>
        <rFont val="Garamond"/>
        <family val="1"/>
      </rPr>
      <t xml:space="preserve"> besoins financiers</t>
    </r>
    <r>
      <rPr>
        <sz val="12"/>
        <rFont val="Garamond"/>
        <family val="1"/>
      </rPr>
      <t xml:space="preserve"> </t>
    </r>
    <r>
      <rPr>
        <b/>
        <sz val="12"/>
        <rFont val="Garamond"/>
        <family val="1"/>
      </rPr>
      <t>durables</t>
    </r>
    <r>
      <rPr>
        <sz val="12"/>
        <rFont val="Garamond"/>
        <family val="1"/>
      </rPr>
      <t xml:space="preserve"> doivent être couverts par des </t>
    </r>
    <r>
      <rPr>
        <b/>
        <sz val="12"/>
        <rFont val="Garamond"/>
        <family val="1"/>
      </rPr>
      <t>ressources durables</t>
    </r>
    <r>
      <rPr>
        <sz val="12"/>
        <rFont val="Garamond"/>
        <family val="1"/>
      </rPr>
      <t>. Par conséquent, si le montant de vos apports reste inférieur au coût de vos investissements, il faudra combler cette différence par un financement externe: l'emprunt.</t>
    </r>
  </si>
  <si>
    <r>
      <t xml:space="preserve">Les banquiers exigent généralement que le créateur apporte </t>
    </r>
    <r>
      <rPr>
        <b/>
        <sz val="12"/>
        <rFont val="Garamond"/>
        <family val="1"/>
      </rPr>
      <t>au minimum 30%</t>
    </r>
    <r>
      <rPr>
        <sz val="12"/>
        <rFont val="Garamond"/>
        <family val="1"/>
      </rPr>
      <t xml:space="preserve"> des ressources financières. Cela crédibilise votre projet et renforce votre engagement. </t>
    </r>
  </si>
  <si>
    <r>
      <t xml:space="preserve">D'autres entités </t>
    </r>
    <r>
      <rPr>
        <sz val="12"/>
        <rFont val="Garamond"/>
        <family val="1"/>
      </rPr>
      <t>peuvent concourir à la constitution des fonds propres: amis, associès, famille, association de prêts d'honneur…</t>
    </r>
  </si>
  <si>
    <t>Brevet, licences</t>
  </si>
  <si>
    <t>Plan de financement initial</t>
  </si>
  <si>
    <t>Dans certaines activités, notamment de "prestations de services", il n'y a pas de stockage. Il faut donc remplacer la composante "stocks" par un volant de "charges courantes" qui seront à engager en permanence avant de pouvoir facturer aux clients.</t>
  </si>
  <si>
    <t>2/ Les années suivantes</t>
  </si>
  <si>
    <r>
      <t>exemple:</t>
    </r>
    <r>
      <rPr>
        <i/>
        <sz val="14"/>
        <rFont val="Garamond"/>
        <family val="1"/>
      </rPr>
      <t xml:space="preserve">  les créances clients représentent 7,2 jours de chiffres d'affaires. Cela signifie que l'entreprise travaille 7 jours pour financer le délais de paiement accordé à ses clients. Plus le délais est long et plus le besoin est important.</t>
    </r>
  </si>
  <si>
    <r>
      <t xml:space="preserve">Le </t>
    </r>
    <r>
      <rPr>
        <b/>
        <sz val="14"/>
        <rFont val="Garamond"/>
        <family val="1"/>
      </rPr>
      <t>Besoin en Fonds de Roulemen</t>
    </r>
    <r>
      <rPr>
        <sz val="14"/>
        <rFont val="Garamond"/>
        <family val="1"/>
      </rPr>
      <t xml:space="preserve">t suit l'évolution de votre </t>
    </r>
    <r>
      <rPr>
        <b/>
        <sz val="14"/>
        <rFont val="Garamond"/>
        <family val="1"/>
      </rPr>
      <t>chiffre d'affaires</t>
    </r>
    <r>
      <rPr>
        <sz val="14"/>
        <rFont val="Garamond"/>
        <family val="1"/>
      </rPr>
      <t xml:space="preserve">. En effet, en augmentant son carnet de commandes, l'entreprise est amené à réaliser d'importants approvisionnements en matières premières, de recourir à des heures supplémentaires...Les besoins vont ainsi croitre plus rapidement que les recettes, du moins dans un premier temps, et </t>
    </r>
    <r>
      <rPr>
        <b/>
        <sz val="14"/>
        <rFont val="Garamond"/>
        <family val="1"/>
      </rPr>
      <t>le chef d'entreprise se doit d'être vigilant</t>
    </r>
    <r>
      <rPr>
        <sz val="14"/>
        <rFont val="Garamond"/>
        <family val="1"/>
      </rPr>
      <t xml:space="preserve"> pour prévenir cette "phase critique".</t>
    </r>
  </si>
  <si>
    <r>
      <t xml:space="preserve">La méthode de calcul du </t>
    </r>
    <r>
      <rPr>
        <b/>
        <sz val="14"/>
        <rFont val="Garamond"/>
        <family val="1"/>
      </rPr>
      <t>BFR normatif</t>
    </r>
    <r>
      <rPr>
        <sz val="14"/>
        <rFont val="Garamond"/>
        <family val="1"/>
      </rPr>
      <t xml:space="preserve"> permet de dégager le besoin de financement d'exploitation </t>
    </r>
    <r>
      <rPr>
        <b/>
        <sz val="14"/>
        <rFont val="Garamond"/>
        <family val="1"/>
      </rPr>
      <t>proportionnel au niveau de l'activité</t>
    </r>
    <r>
      <rPr>
        <sz val="14"/>
        <rFont val="Garamond"/>
        <family val="1"/>
      </rPr>
      <t xml:space="preserve"> en tenant compte des variations de stocks, et des conditions de paiements des clients/fournisseurs (certains clients payeront comptant, d'autres à 60 jours. Ces décalages auront une influence sur le niveau de trésorerie de l'entreprise).</t>
    </r>
  </si>
  <si>
    <r>
      <t xml:space="preserve">Les délais de paiement consentis à vos clients vont générer un besoin de financement. En effet, le paiement intervenant plusieurs jours après la livraison des produits, votre entreprise devra faire face à ce décallage avec ses propres capitaux. L'encours est calculé en fonction du délai moyen de paiement et du montant moyen de votre Chiffre d'Affaires. </t>
    </r>
    <r>
      <rPr>
        <sz val="14"/>
        <color indexed="10"/>
        <rFont val="Garamond"/>
        <family val="1"/>
      </rPr>
      <t>NB : en cas de paiement comptant, indiquer 1 pour le délai et non 0.</t>
    </r>
  </si>
  <si>
    <t>NB : en cas de paiement comptant, indiquer 1 pour le délai et non 0.</t>
  </si>
  <si>
    <t>Quelque soit la nature de votre activité, votre entreprise devra acquérir des stocks initiaux pour démarrer son activité. Si l'activité consiste à vendre des marchandises, l'entreprise devra acquérir un stock de références avant de pouvoir les commercialiser. Dans le cas des entreprises prestataires de services, l'entrepreneur devra supporter des frais (salaire, consommables, déplacements...) avant d'adresser et encaisser ses honoraires.</t>
  </si>
  <si>
    <t>CHARGES</t>
  </si>
  <si>
    <t>PRODUITS</t>
  </si>
  <si>
    <t>1er mois</t>
  </si>
  <si>
    <t>2e mois</t>
  </si>
  <si>
    <t>3e mois</t>
  </si>
  <si>
    <t>4e mois</t>
  </si>
  <si>
    <t>5e mois</t>
  </si>
  <si>
    <t>6e mois</t>
  </si>
  <si>
    <t>7e mois</t>
  </si>
  <si>
    <t>8e mois</t>
  </si>
  <si>
    <t>9e mois</t>
  </si>
  <si>
    <t>10e mois</t>
  </si>
  <si>
    <t>11e mois</t>
  </si>
  <si>
    <t>12e mois</t>
  </si>
  <si>
    <t>2. A/ d'exploitation</t>
  </si>
  <si>
    <t>Chiffre d'affaires encaissé</t>
  </si>
  <si>
    <t>…</t>
  </si>
  <si>
    <t>2. B/ hors exploitation</t>
  </si>
  <si>
    <t>Apport en capital</t>
  </si>
  <si>
    <t>Apports en comptes courants d'associés</t>
  </si>
  <si>
    <t>Subventions</t>
  </si>
  <si>
    <t>TOTAL ENCAISSEMENTS</t>
  </si>
  <si>
    <t>3. A/ d'exploitation</t>
  </si>
  <si>
    <t>Achat de marchandises</t>
  </si>
  <si>
    <t>Sous-traitance</t>
  </si>
  <si>
    <t>Eau</t>
  </si>
  <si>
    <t>Electricité</t>
  </si>
  <si>
    <t>Fournitures administratives</t>
  </si>
  <si>
    <t>Fournitures d'entretien</t>
  </si>
  <si>
    <t>Fournitures diverses</t>
  </si>
  <si>
    <t>Loyers de crédit bail</t>
  </si>
  <si>
    <t>Loyers et charges locatives</t>
  </si>
  <si>
    <t>Assurances</t>
  </si>
  <si>
    <t>Entretien (locaux, matériel)</t>
  </si>
  <si>
    <t>Documentation</t>
  </si>
  <si>
    <t>Honoraires</t>
  </si>
  <si>
    <t>Frais d'acte et de contentieux</t>
  </si>
  <si>
    <t>Affranchissements</t>
  </si>
  <si>
    <t>Téléphone</t>
  </si>
  <si>
    <t>Internet</t>
  </si>
  <si>
    <t>Publicité</t>
  </si>
  <si>
    <t>Frais de transport</t>
  </si>
  <si>
    <t>Emballages et conditionnement</t>
  </si>
  <si>
    <t>Voyages et déplacements</t>
  </si>
  <si>
    <t>Autres impôts et taxes (hors IS et IR)</t>
  </si>
  <si>
    <t>Rémunération du dirigeant</t>
  </si>
  <si>
    <t>Salaire brut des salariés</t>
  </si>
  <si>
    <t>Commissions versées</t>
  </si>
  <si>
    <t>Agios et intérêts payés</t>
  </si>
  <si>
    <t>Achat terrain construction</t>
  </si>
  <si>
    <t>Brevet</t>
  </si>
  <si>
    <t>Création site internet</t>
  </si>
  <si>
    <t>Travaux / aménagements</t>
  </si>
  <si>
    <t>Véhicule</t>
  </si>
  <si>
    <t>Matériel informatique</t>
  </si>
  <si>
    <t>Garanties sur loyers</t>
  </si>
  <si>
    <t>Garanties professionnelles</t>
  </si>
  <si>
    <t>Remboursement d'emprunts</t>
  </si>
  <si>
    <t>1. SOLDE EN DEBUT DE MOIS</t>
  </si>
  <si>
    <t xml:space="preserve"> TOTAL DECAISSEMENTS</t>
  </si>
  <si>
    <t>Emprunts à moyen et long terme (PCE + prêt bancaire...)</t>
  </si>
  <si>
    <t>4. SOLDE DU MOIS</t>
  </si>
  <si>
    <t>5. SOLDE FIN DE MOIS</t>
  </si>
  <si>
    <t>3. B/ hors exploitation</t>
  </si>
  <si>
    <t>Remplissez les cases jaunes uniquement.</t>
  </si>
  <si>
    <t>A SAISIR</t>
  </si>
  <si>
    <t>Les comptes annuels (dont le bilan, le compte de résultat, les annexes…) doivent obligatoirement être établis à la clôture de l'exercice (Plan Comptable Général article 123.16 en France, pour les entreprises dépassant 763 000€ de chiffre d'affaires annuel pour les ventes de biens ou 
230 000€ pour les ventes de services.</t>
  </si>
  <si>
    <t>a) La marge commerciale</t>
  </si>
  <si>
    <t xml:space="preserve"> </t>
  </si>
  <si>
    <t>Taux</t>
  </si>
  <si>
    <t>Avez-vous suivi une formation à la création d’entreprise ? Oui                  Non</t>
  </si>
  <si>
    <t>(Supprimer la mention inutile)</t>
  </si>
  <si>
    <t>Frais bancaires</t>
  </si>
  <si>
    <t>Frais postaux</t>
  </si>
  <si>
    <t>Frais de téléphone, fax et portable</t>
  </si>
  <si>
    <t>Droits d'enregistrement, vignette, taxes consulaires…</t>
  </si>
  <si>
    <t>Fournitures non stockables (EDF-GDF)</t>
  </si>
  <si>
    <t xml:space="preserve">Charges externes </t>
  </si>
  <si>
    <t>Charges sociales du personnel</t>
  </si>
  <si>
    <t>Cotisations sociales du dirigeant</t>
  </si>
  <si>
    <t>Salaires du personnel</t>
  </si>
  <si>
    <t xml:space="preserve">Dotations aux amortissements </t>
  </si>
  <si>
    <r>
      <t>P</t>
    </r>
    <r>
      <rPr>
        <sz val="12"/>
        <color indexed="12"/>
        <rFont val="Times New Roman"/>
        <family val="1"/>
      </rPr>
      <t xml:space="preserve"> Montant total HT du matériel à acquérir</t>
    </r>
    <r>
      <rPr>
        <sz val="12"/>
        <rFont val="Times New Roman"/>
        <family val="1"/>
      </rPr>
      <t xml:space="preserve"> :                               </t>
    </r>
    <r>
      <rPr>
        <sz val="12"/>
        <rFont val="Arial"/>
        <family val="2"/>
      </rPr>
      <t>€</t>
    </r>
  </si>
  <si>
    <r>
      <t>P</t>
    </r>
    <r>
      <rPr>
        <sz val="12"/>
        <color indexed="12"/>
        <rFont val="Times New Roman"/>
        <family val="1"/>
      </rPr>
      <t xml:space="preserve"> Montant total HT du matériel déjà acquis</t>
    </r>
    <r>
      <rPr>
        <sz val="12"/>
        <rFont val="Times New Roman"/>
        <family val="1"/>
      </rPr>
      <t xml:space="preserve"> :                                   </t>
    </r>
    <r>
      <rPr>
        <sz val="12"/>
        <rFont val="Arial"/>
        <family val="2"/>
      </rPr>
      <t>€</t>
    </r>
  </si>
  <si>
    <r>
      <t>BFR SARL</t>
    </r>
    <r>
      <rPr>
        <i/>
        <sz val="14"/>
        <rFont val="Garamond"/>
        <family val="1"/>
      </rPr>
      <t xml:space="preserve"> </t>
    </r>
    <r>
      <rPr>
        <sz val="14"/>
        <rFont val="Garamond"/>
        <family val="1"/>
      </rPr>
      <t>Renard</t>
    </r>
  </si>
  <si>
    <t>Aperçu des moyennes relevées par secteurs d'activités:</t>
  </si>
  <si>
    <t>Secteurs</t>
  </si>
  <si>
    <t>Jours de CA en 2004</t>
  </si>
  <si>
    <t>Distribution alimentaire</t>
  </si>
  <si>
    <t>Distribution automobile</t>
  </si>
  <si>
    <t>Distribution d'optique</t>
  </si>
  <si>
    <t>Conseil</t>
  </si>
  <si>
    <t>Transport</t>
  </si>
  <si>
    <t>Aide ASSEDIC (ARCE)</t>
  </si>
  <si>
    <t>Primes / Subventions (CG 13, AGEFIPH)</t>
  </si>
  <si>
    <r>
      <t xml:space="preserve">Ce sont principalement les </t>
    </r>
    <r>
      <rPr>
        <b/>
        <sz val="12"/>
        <rFont val="Garamond"/>
        <family val="1"/>
      </rPr>
      <t>coûts liès au financement externe</t>
    </r>
    <r>
      <rPr>
        <sz val="12"/>
        <rFont val="Garamond"/>
        <family val="1"/>
      </rPr>
      <t xml:space="preserve"> de l'entreprise.                      </t>
    </r>
    <r>
      <rPr>
        <u val="single"/>
        <sz val="12"/>
        <rFont val="Garamond"/>
        <family val="1"/>
      </rPr>
      <t xml:space="preserve"> Exemple</t>
    </r>
    <r>
      <rPr>
        <sz val="12"/>
        <rFont val="Garamond"/>
        <family val="1"/>
      </rPr>
      <t>: intérêts d'emprunts                                 Si l'entreprise posséde des titres financiers, les provisions seront constatées dans cette rubriques.</t>
    </r>
  </si>
  <si>
    <t>Services informatiques</t>
  </si>
  <si>
    <t>Restauration</t>
  </si>
  <si>
    <t>Hôtellerie</t>
  </si>
  <si>
    <t>Agences de voyages</t>
  </si>
  <si>
    <t>Délai moyen de paiement consenti aux clients, en jours</t>
  </si>
  <si>
    <t>Montant moyen des ventes                  TTC, par jour</t>
  </si>
  <si>
    <t>Encours moyen clients</t>
  </si>
  <si>
    <t>Délai moyen de paiement accordé par les fournisseurs, en jours</t>
  </si>
  <si>
    <t>Montant moyen des achats                  TTC, par jour</t>
  </si>
  <si>
    <t>Encours moyen fournisseurs</t>
  </si>
  <si>
    <t>Stocks</t>
  </si>
  <si>
    <t>Niveau minimum de stocks HT nécessaire à l'activité</t>
  </si>
  <si>
    <t>- Créances clients:</t>
  </si>
  <si>
    <t>- Crédits fournisseurs:</t>
  </si>
  <si>
    <t>- Stocks:</t>
  </si>
  <si>
    <t>- BFR moyen:</t>
  </si>
  <si>
    <t>Le BFR moyen de votre premier exercice est de:</t>
  </si>
  <si>
    <t>1/ Calcul du BFR à la création (1er exercice):</t>
  </si>
  <si>
    <t>Taux de TVA</t>
  </si>
  <si>
    <t>2/ Calcul de votre BFR de l'année N:</t>
  </si>
  <si>
    <t>BFR année N</t>
  </si>
  <si>
    <t>1ère année</t>
  </si>
  <si>
    <t>2ème année</t>
  </si>
  <si>
    <t>3ème année</t>
  </si>
  <si>
    <t>Prestations de services</t>
  </si>
  <si>
    <t>Crédit-bail</t>
  </si>
  <si>
    <t>Entretiens et réparations (locaux, matériel)</t>
  </si>
  <si>
    <t>Assurances (locaux, RC prof.)</t>
  </si>
  <si>
    <t>Frais de documentation</t>
  </si>
  <si>
    <t>Honoraires (comptable et juriste)</t>
  </si>
  <si>
    <t>Frais de déplacement</t>
  </si>
  <si>
    <t>Crédit de TVA</t>
  </si>
  <si>
    <t>TVA à payer</t>
  </si>
  <si>
    <t>D/ Le Seuil de rentabilité</t>
  </si>
  <si>
    <t>E/ Calcul du Chiffre d'Affaires Prévisionnel</t>
  </si>
  <si>
    <t>TOTAL DES VENTES</t>
  </si>
  <si>
    <t xml:space="preserve">         j'exerce une activité commerciale. Je vends des marchandises sans transformation de ma part.</t>
  </si>
  <si>
    <t>BFR</t>
  </si>
  <si>
    <t>Remboursement de prêts</t>
  </si>
  <si>
    <t>A noter: quelque soit votre option à la TVA, les sommes sont à saisir TTC.</t>
  </si>
  <si>
    <t>Marchandises</t>
  </si>
  <si>
    <t xml:space="preserve">Matières premières </t>
  </si>
  <si>
    <t>Ventes de produits finis</t>
  </si>
  <si>
    <t>Valeur Ajoutée</t>
  </si>
  <si>
    <t>Excédent Brut d'Exploitation</t>
  </si>
  <si>
    <r>
      <t xml:space="preserve">Les Soldes Intermédiaires de Gestion (SIG) permettent </t>
    </r>
    <r>
      <rPr>
        <b/>
        <sz val="14"/>
        <rFont val="Garamond"/>
        <family val="1"/>
      </rPr>
      <t>d'analyser le Compte de Résultat en le décomposant</t>
    </r>
    <r>
      <rPr>
        <sz val="14"/>
        <rFont val="Garamond"/>
        <family val="1"/>
      </rPr>
      <t xml:space="preserve"> en  soldes intermédiaires. Le Compte de Résultat permet de</t>
    </r>
    <r>
      <rPr>
        <b/>
        <sz val="14"/>
        <rFont val="Garamond"/>
        <family val="1"/>
      </rPr>
      <t xml:space="preserve"> juger la rentabilité</t>
    </r>
    <r>
      <rPr>
        <sz val="14"/>
        <rFont val="Garamond"/>
        <family val="1"/>
      </rPr>
      <t xml:space="preserve"> d'une entreprise. Mais pour évaluer plus aisément le Résultat, il est parfois plus pertinent de </t>
    </r>
    <r>
      <rPr>
        <b/>
        <sz val="14"/>
        <rFont val="Garamond"/>
        <family val="1"/>
      </rPr>
      <t>l'étudier  progressivement</t>
    </r>
    <r>
      <rPr>
        <sz val="14"/>
        <rFont val="Garamond"/>
        <family val="1"/>
      </rPr>
      <t xml:space="preserve">  en dissociant les différentes étapes de sa formation. Cela permet de mettre en évidence des </t>
    </r>
    <r>
      <rPr>
        <b/>
        <sz val="14"/>
        <rFont val="Garamond"/>
        <family val="1"/>
      </rPr>
      <t>"clignotants"</t>
    </r>
    <r>
      <rPr>
        <sz val="14"/>
        <rFont val="Garamond"/>
        <family val="1"/>
      </rPr>
      <t xml:space="preserve"> (des indicateurs) dans l'étude de la santé de l'entreprise.</t>
    </r>
  </si>
  <si>
    <t>TOUTES LES CELLULES SONT AUTOMATISEES - AUCUNE SAISIE DE VOTRE PART</t>
  </si>
  <si>
    <t>Les Soldes Intermédiaires de Gestion de la 1ère année (version simplifiée)</t>
  </si>
  <si>
    <t>Taux de marge commerciale</t>
  </si>
  <si>
    <t>b) La Valeur Ajoutée de l'exercice</t>
  </si>
  <si>
    <t xml:space="preserve">Production de l'exercice </t>
  </si>
  <si>
    <t>c) L'excédent brut d'exploitation</t>
  </si>
  <si>
    <t>Dotations aux amortissements</t>
  </si>
  <si>
    <t>Résultat prévisionnel</t>
  </si>
  <si>
    <t>d) Le résultat avant impôt</t>
  </si>
  <si>
    <r>
      <t xml:space="preserve">Le résultat  représente le </t>
    </r>
    <r>
      <rPr>
        <b/>
        <sz val="14"/>
        <color indexed="8"/>
        <rFont val="Garamond"/>
        <family val="1"/>
      </rPr>
      <t>bénéfice</t>
    </r>
    <r>
      <rPr>
        <sz val="14"/>
        <color indexed="8"/>
        <rFont val="Garamond"/>
        <family val="1"/>
      </rPr>
      <t xml:space="preserve"> ou la</t>
    </r>
    <r>
      <rPr>
        <b/>
        <sz val="14"/>
        <color indexed="8"/>
        <rFont val="Garamond"/>
        <family val="1"/>
      </rPr>
      <t xml:space="preserve"> perte</t>
    </r>
    <r>
      <rPr>
        <sz val="14"/>
        <color indexed="8"/>
        <rFont val="Garamond"/>
        <family val="1"/>
      </rPr>
      <t xml:space="preserve"> réalisé au cours </t>
    </r>
    <r>
      <rPr>
        <b/>
        <sz val="14"/>
        <color indexed="8"/>
        <rFont val="Garamond"/>
        <family val="1"/>
      </rPr>
      <t>de</t>
    </r>
    <r>
      <rPr>
        <sz val="14"/>
        <color indexed="8"/>
        <rFont val="Garamond"/>
        <family val="1"/>
      </rPr>
      <t xml:space="preserve"> </t>
    </r>
    <r>
      <rPr>
        <b/>
        <sz val="14"/>
        <color indexed="8"/>
        <rFont val="Garamond"/>
        <family val="1"/>
      </rPr>
      <t>l'exercice.</t>
    </r>
    <r>
      <rPr>
        <sz val="14"/>
        <color indexed="8"/>
        <rFont val="Garamond"/>
        <family val="1"/>
      </rPr>
      <t xml:space="preserve"> </t>
    </r>
  </si>
  <si>
    <t>Subvention d'exploitation</t>
  </si>
  <si>
    <r>
      <t>L'excédent brut d'exploitation indique la</t>
    </r>
    <r>
      <rPr>
        <b/>
        <sz val="14"/>
        <color indexed="8"/>
        <rFont val="Garamond"/>
        <family val="1"/>
      </rPr>
      <t xml:space="preserve"> part de la valeur ajoutée qui revient à l'entreprise</t>
    </r>
    <r>
      <rPr>
        <sz val="14"/>
        <color indexed="8"/>
        <rFont val="Garamond"/>
        <family val="1"/>
      </rPr>
      <t>. Il s'avére être un très bon indicateur de la rentabilité économique.</t>
    </r>
  </si>
  <si>
    <t>Taux de marge brute d'exploitation</t>
  </si>
  <si>
    <t>Excédent brut d'exploitation / Chiffre d'Affaire HT</t>
  </si>
  <si>
    <t xml:space="preserve">Taux de marge commerciale = (marge commerciale / chiffre d'affaires HT ) </t>
  </si>
  <si>
    <r>
      <t xml:space="preserve">Le taux de marge brute d'exploitation représente </t>
    </r>
    <r>
      <rPr>
        <b/>
        <sz val="14"/>
        <rFont val="Garamond"/>
        <family val="1"/>
      </rPr>
      <t xml:space="preserve"> la capacité</t>
    </r>
    <r>
      <rPr>
        <sz val="14"/>
        <rFont val="Garamond"/>
        <family val="1"/>
      </rPr>
      <t xml:space="preserve"> de l'entreprise à </t>
    </r>
    <r>
      <rPr>
        <b/>
        <sz val="14"/>
        <rFont val="Garamond"/>
        <family val="1"/>
      </rPr>
      <t>générer un résultat</t>
    </r>
    <r>
      <rPr>
        <sz val="14"/>
        <rFont val="Garamond"/>
        <family val="1"/>
      </rPr>
      <t xml:space="preserve"> pour un niveau d'activité mesuré par le Chiffre d'Affaires.</t>
    </r>
  </si>
  <si>
    <r>
      <t xml:space="preserve">Pour constituer un dossier de demande de prêt d'honneur, il vous suffit de nous retourner le fichier suivant par mail en remplissant au minimum les onglets suivants : </t>
    </r>
    <r>
      <rPr>
        <b/>
        <i/>
        <sz val="14"/>
        <color indexed="12"/>
        <rFont val="Garamond"/>
        <family val="1"/>
      </rPr>
      <t xml:space="preserve">
</t>
    </r>
    <r>
      <rPr>
        <b/>
        <i/>
        <sz val="14"/>
        <color indexed="57"/>
        <rFont val="Garamond"/>
        <family val="1"/>
      </rPr>
      <t>- La Présentation générale de votre projet
- Le Plan de Financement initial
- Le Compte de Résultat à 3 ans
- Le Tableau de Trésorerie</t>
    </r>
    <r>
      <rPr>
        <b/>
        <i/>
        <sz val="14"/>
        <color indexed="12"/>
        <rFont val="Garamond"/>
        <family val="1"/>
      </rPr>
      <t xml:space="preserve">
- </t>
    </r>
  </si>
  <si>
    <r>
      <t xml:space="preserve">Célibataire      Marié( e )         Divorcé( e )      Séparé( e )     Veuf( ve )     Vie maritale  </t>
    </r>
    <r>
      <rPr>
        <sz val="12"/>
        <rFont val="Wingdings 2"/>
        <family val="1"/>
      </rPr>
      <t xml:space="preserve"> </t>
    </r>
    <r>
      <rPr>
        <sz val="12"/>
        <rFont val="Times New Roman"/>
        <family val="1"/>
      </rPr>
      <t xml:space="preserve">PACS </t>
    </r>
  </si>
  <si>
    <t>Situation professionnelle</t>
  </si>
  <si>
    <t>Vous êtes :</t>
  </si>
  <si>
    <t>Date d’inscription ANPE :</t>
  </si>
  <si>
    <t>Votre conjoint :</t>
  </si>
  <si>
    <t>Quels sont vos diplômes ?</t>
  </si>
  <si>
    <t>Quelles sont vos principales expériences en lien avec le projet ? (joindre un CV)</t>
  </si>
  <si>
    <t>Si oui, précisez-en la date et l'organisme :</t>
  </si>
  <si>
    <t>Situation financiere</t>
  </si>
  <si>
    <t xml:space="preserve">Etes-vous : </t>
  </si>
  <si>
    <t>PRESENTATION DE L'ENTREPRISE</t>
  </si>
  <si>
    <t xml:space="preserve">Création </t>
  </si>
  <si>
    <t>Reprise</t>
  </si>
  <si>
    <t>Nature de l'activité :</t>
  </si>
  <si>
    <t>Fiche signalétique de l'entreprise</t>
  </si>
  <si>
    <t xml:space="preserve">Régime d’imposition : </t>
  </si>
  <si>
    <t>Aides reçues ou prévues</t>
  </si>
  <si>
    <t>Type d'aide</t>
  </si>
  <si>
    <t>Organisme</t>
  </si>
  <si>
    <t xml:space="preserve">          Prévu                    En negotiation                  Acquis</t>
  </si>
  <si>
    <t>La structure du Capital : Les associés</t>
  </si>
  <si>
    <t>Noms</t>
  </si>
  <si>
    <t>Prénoms</t>
  </si>
  <si>
    <t>Liens avec le créateur</t>
  </si>
  <si>
    <t>Le fonctionnement : Qui fait quoi ?</t>
  </si>
  <si>
    <t>La production</t>
  </si>
  <si>
    <t>L'administratif</t>
  </si>
  <si>
    <t>Le commercial</t>
  </si>
  <si>
    <t>La gestion</t>
  </si>
  <si>
    <t>La comptabilité</t>
  </si>
  <si>
    <t>Qui prend les décisions ?</t>
  </si>
  <si>
    <t>LE MARCHE</t>
  </si>
  <si>
    <t>niveau de qualité… :</t>
  </si>
  <si>
    <t xml:space="preserve">Définition du marché et de sa clientèle </t>
  </si>
  <si>
    <t>Part :       %                    Ent :        %                   Coll :        %                   Gross :          %                 Aut :        %</t>
  </si>
  <si>
    <t>Lesquelles ?</t>
  </si>
  <si>
    <t>LA CONCURRENCE</t>
  </si>
  <si>
    <t>Qui sont vos concurrents et quelles sont leur caractéristiques (taille, part de marché, prix pratiqués) ?</t>
  </si>
  <si>
    <t>Concurrents</t>
  </si>
  <si>
    <t>Comment se font-ils connaître ?</t>
  </si>
  <si>
    <t>Comment positionnez-vous votre entreprise par rapport à ces concurrents ?</t>
  </si>
  <si>
    <t>Points forts</t>
  </si>
  <si>
    <t>TOTAL</t>
  </si>
  <si>
    <t>Immobilisations corporelles</t>
  </si>
  <si>
    <t>Construction</t>
  </si>
  <si>
    <r>
      <t xml:space="preserve">Concerne uniquement les entreprises excerçant une </t>
    </r>
    <r>
      <rPr>
        <b/>
        <sz val="14"/>
        <rFont val="Garamond"/>
        <family val="1"/>
      </rPr>
      <t>activité commerciale</t>
    </r>
    <r>
      <rPr>
        <sz val="14"/>
        <rFont val="Garamond"/>
        <family val="1"/>
      </rPr>
      <t xml:space="preserve"> (achat de biens revendus en l'état, sans transformation de votre part). La marge commerciale refléte le </t>
    </r>
    <r>
      <rPr>
        <b/>
        <sz val="14"/>
        <rFont val="Garamond"/>
        <family val="1"/>
      </rPr>
      <t>bénéfice tiré de l'activité commerciale</t>
    </r>
    <r>
      <rPr>
        <sz val="14"/>
        <rFont val="Garamond"/>
        <family val="1"/>
      </rPr>
      <t xml:space="preserve"> de l'entreprise. Le delta N/N-1 fournit une information sur</t>
    </r>
    <r>
      <rPr>
        <b/>
        <sz val="14"/>
        <rFont val="Garamond"/>
        <family val="1"/>
      </rPr>
      <t xml:space="preserve"> l'évolution</t>
    </r>
    <r>
      <rPr>
        <sz val="14"/>
        <rFont val="Garamond"/>
        <family val="1"/>
      </rPr>
      <t xml:space="preserve"> de votre politique commerciale.</t>
    </r>
  </si>
  <si>
    <t>Chiffre d'affaires HT</t>
  </si>
  <si>
    <t>Charges variables HT</t>
  </si>
  <si>
    <t>Marge sur coûts variables</t>
  </si>
  <si>
    <t>Charges fixes ( hors remboursements d'emprunts)</t>
  </si>
  <si>
    <t>dont rémunération du dirigeant</t>
  </si>
  <si>
    <t>Exercice 1</t>
  </si>
  <si>
    <t>Exercice 2</t>
  </si>
  <si>
    <t>Exercice 3</t>
  </si>
  <si>
    <t>Pour bien recenser tous les moyens nécessaires à votre projet, visualisez mentalement comment fonctionnera votre entreprise. Demandez vous pour chaque tâche: qui fera quoi? Comment? Avec quoi? En combien de temps?</t>
  </si>
  <si>
    <t>Conseil:</t>
  </si>
  <si>
    <t>En fonction de votre activité (commerciale, artisanale ou tertiaire), utilisez le tableau de calcul spécifique à votre domaine:</t>
  </si>
  <si>
    <t>Pour déterminer votre prix de vente, tenez compte de trois prix: votre prix de revient (c'est-à-dire le prix à partir duquel vous réaliserez un bénéfice sur chaque vente), le prix pratiqué par vos concurrents, le prix psychologique (le prix "juste" selon le client).</t>
  </si>
  <si>
    <t>Quel est le montant des promesses d'achat ou commandes en cours de négociation ?</t>
  </si>
  <si>
    <t>Repartition du chiffre d'affaires du 1er exercice par mois (en K euros) :</t>
  </si>
  <si>
    <t>Modalités de calcul :</t>
  </si>
  <si>
    <t xml:space="preserve">Dans le cas d'une reprise </t>
  </si>
  <si>
    <t>Chiffres d'affaires et résultats des 3 dernières années</t>
  </si>
  <si>
    <t>Année N-3</t>
  </si>
  <si>
    <t xml:space="preserve">Année N-2 </t>
  </si>
  <si>
    <t>Année N-1</t>
  </si>
  <si>
    <t>Résultat</t>
  </si>
  <si>
    <t>LES MOYENS D'EXPLOITATION</t>
  </si>
  <si>
    <t>Les moyens humains</t>
  </si>
  <si>
    <t>Prévoyez-vous d'embaucher du personnel ?</t>
  </si>
  <si>
    <t>Si oui, précisez le nombre de salariés prévus :</t>
  </si>
  <si>
    <t>Dés le démarrage :</t>
  </si>
  <si>
    <t xml:space="preserve">                 Fin d'année 1 :</t>
  </si>
  <si>
    <t xml:space="preserve">                       Fin d'année 2 :</t>
  </si>
  <si>
    <t>Fonction(s)</t>
  </si>
  <si>
    <t>Type de contrats
cdd, cdi, tps partiel…</t>
  </si>
  <si>
    <t>Salaire brut mensuel</t>
  </si>
  <si>
    <t>Date prévue d'embauche</t>
  </si>
  <si>
    <t>Les locaux</t>
  </si>
  <si>
    <r>
      <t xml:space="preserve">Afin de garantir la pertinence de ces informations, </t>
    </r>
    <r>
      <rPr>
        <b/>
        <sz val="12"/>
        <rFont val="Garamond"/>
        <family val="1"/>
      </rPr>
      <t>soyez le plus juste possible</t>
    </r>
    <r>
      <rPr>
        <sz val="12"/>
        <rFont val="Garamond"/>
        <family val="1"/>
      </rPr>
      <t xml:space="preserve"> dans le chiffrage de vos investissements. N'hésitez pas à demander des </t>
    </r>
    <r>
      <rPr>
        <b/>
        <sz val="12"/>
        <rFont val="Garamond"/>
        <family val="1"/>
      </rPr>
      <t>devis</t>
    </r>
    <r>
      <rPr>
        <sz val="12"/>
        <rFont val="Garamond"/>
        <family val="1"/>
      </rPr>
      <t xml:space="preserve"> à vos fournisseurs et à prendre </t>
    </r>
    <r>
      <rPr>
        <b/>
        <sz val="12"/>
        <rFont val="Garamond"/>
        <family val="1"/>
      </rPr>
      <t>contact</t>
    </r>
    <r>
      <rPr>
        <sz val="12"/>
        <rFont val="Garamond"/>
        <family val="1"/>
      </rPr>
      <t xml:space="preserve"> avec d'anciens créateurs (CCI, Agglopole Provence Initiative, Forums…)</t>
    </r>
  </si>
  <si>
    <t>Le Besoin en Fonds de Roulement</t>
  </si>
  <si>
    <t>1/ A la création</t>
  </si>
  <si>
    <t>Stocks moyens HT</t>
  </si>
  <si>
    <t>Encours moyens créances clients TTC</t>
  </si>
  <si>
    <t>Encours moyens crédits fournisseurs TTC</t>
  </si>
  <si>
    <t>Besoins en Fonds de Roulement</t>
  </si>
  <si>
    <t>Pour les entreprises commerciales et industrielles:</t>
  </si>
  <si>
    <t>Pour les prestataires de services:</t>
  </si>
  <si>
    <t>Charges courantes</t>
  </si>
  <si>
    <t>t</t>
  </si>
  <si>
    <r>
      <t xml:space="preserve">Ce dossier est un support de présentation synthétique de votre projet de création, de reprise ou de développement 
d'entreprise. Il vous sera indispensable pour solliciter vos financements auprès d'Agglopole Provence Initiative et de
votre banque.
Nous vous recommandons de le compléter avec le plus grand soin et de respecter scrupuleusement la trame de l'ensemble de ce document. Vous pouvez être assisté dans le montage de ce dossier par un expert comptable ou un organisme d'accompagnement. Toutefois, il vous sera demandé de présenter vous-même votre projet aux membres de nos différents comités.
Les soutiens financiers que vous propose Agglopole Provence Initiative sont :
1. Un </t>
    </r>
    <r>
      <rPr>
        <b/>
        <sz val="12"/>
        <rFont val="Times New Roman"/>
        <family val="1"/>
      </rPr>
      <t>Prêt d'Honneur à taux 0%</t>
    </r>
    <r>
      <rPr>
        <sz val="12"/>
        <rFont val="Times New Roman"/>
        <family val="1"/>
      </rPr>
      <t xml:space="preserve"> sans garantie personnelle, </t>
    </r>
    <r>
      <rPr>
        <u val="single"/>
        <sz val="12"/>
        <rFont val="Times New Roman"/>
        <family val="1"/>
      </rPr>
      <t>de 1 500 à 7500€ pour les créations d'entreprise et jusqu'à 15000 euros en cas de reprise d'entreprise, remboursable sur 3 ans en moyenne</t>
    </r>
    <r>
      <rPr>
        <sz val="12"/>
        <rFont val="Times New Roman"/>
        <family val="1"/>
      </rPr>
      <t xml:space="preserve"> (jusqu'à 5 ans maximum), 
2. Un </t>
    </r>
    <r>
      <rPr>
        <b/>
        <sz val="12"/>
        <rFont val="Times New Roman"/>
        <family val="1"/>
      </rPr>
      <t>Prêt à la Création d'Entreprise (PCE)</t>
    </r>
    <r>
      <rPr>
        <sz val="12"/>
        <rFont val="Times New Roman"/>
        <family val="1"/>
      </rPr>
      <t xml:space="preserve">, de 2 000 à 7 000 euros, en complément d'un financement bancaire pour un plan de financement global allant jusqu'à 45 000 euros,
3. Des </t>
    </r>
    <r>
      <rPr>
        <b/>
        <sz val="12"/>
        <rFont val="Times New Roman"/>
        <family val="1"/>
      </rPr>
      <t>Garanties</t>
    </r>
    <r>
      <rPr>
        <sz val="12"/>
        <rFont val="Times New Roman"/>
        <family val="1"/>
      </rPr>
      <t xml:space="preserve"> : 
- </t>
    </r>
    <r>
      <rPr>
        <b/>
        <sz val="12"/>
        <rFont val="Times New Roman"/>
        <family val="1"/>
      </rPr>
      <t>Le Fond Régional de Garantie (FRG)</t>
    </r>
    <r>
      <rPr>
        <sz val="12"/>
        <rFont val="Times New Roman"/>
        <family val="1"/>
      </rPr>
      <t xml:space="preserve"> allant </t>
    </r>
    <r>
      <rPr>
        <b/>
        <sz val="12"/>
        <rFont val="Times New Roman"/>
        <family val="1"/>
      </rPr>
      <t>jusqu'à 80 %</t>
    </r>
    <r>
      <rPr>
        <sz val="12"/>
        <rFont val="Times New Roman"/>
        <family val="1"/>
      </rPr>
      <t xml:space="preserve"> pour un prêt bancaire de 40 000 euros maximum.
-</t>
    </r>
    <r>
      <rPr>
        <b/>
        <sz val="12"/>
        <rFont val="Times New Roman"/>
        <family val="1"/>
      </rPr>
      <t xml:space="preserve"> La Garantie Sofaris</t>
    </r>
    <r>
      <rPr>
        <sz val="12"/>
        <rFont val="Times New Roman"/>
        <family val="1"/>
      </rPr>
      <t xml:space="preserve">, allant </t>
    </r>
    <r>
      <rPr>
        <b/>
        <sz val="12"/>
        <rFont val="Times New Roman"/>
        <family val="1"/>
      </rPr>
      <t>jusqu'à 70 %</t>
    </r>
    <r>
      <rPr>
        <sz val="12"/>
        <rFont val="Times New Roman"/>
        <family val="1"/>
      </rPr>
      <t xml:space="preserve"> du concours bancaire.
</t>
    </r>
  </si>
  <si>
    <r>
      <t xml:space="preserve">Vous pouvez également </t>
    </r>
    <r>
      <rPr>
        <b/>
        <sz val="14"/>
        <rFont val="Garamond"/>
        <family val="1"/>
      </rPr>
      <t>faire appel à une société d'affacturage</t>
    </r>
    <r>
      <rPr>
        <sz val="14"/>
        <rFont val="Garamond"/>
        <family val="1"/>
      </rPr>
      <t>. Vous céderez ainsi vos créances à un "factor" qui se chargera de leur recouvrement. En contre partie vous recevrez le montant des créances vendues (déduction faite des frais d'affacturage). Cette solution est toutefois coûteuse, à utiliser de façon ponctuelle (forte croissance du CA ou difficulté de trésorerie).</t>
    </r>
  </si>
  <si>
    <t>- la rotation des stocks</t>
  </si>
  <si>
    <r>
      <t xml:space="preserve">Le second levier d'action consiste à </t>
    </r>
    <r>
      <rPr>
        <b/>
        <sz val="14"/>
        <rFont val="Garamond"/>
        <family val="1"/>
      </rPr>
      <t>réduire le stock</t>
    </r>
    <r>
      <rPr>
        <sz val="14"/>
        <rFont val="Garamond"/>
        <family val="1"/>
      </rPr>
      <t xml:space="preserve"> de votre entreprise. Pour y parvenir, vous devez, d'une part, réduire vos délais de livraison et, d'autre part, commander vos matières premières en flux tendu, au fil de la réception des ordres des clients. Mais attention, maintenez un stock minimun, appelé "stock de sécurité", afin de ne pas courir le risque d'une rupture de stock.</t>
    </r>
    <r>
      <rPr>
        <sz val="12"/>
        <rFont val="Arial"/>
        <family val="0"/>
      </rPr>
      <t xml:space="preserve">  </t>
    </r>
    <r>
      <rPr>
        <sz val="14"/>
        <rFont val="Garamond"/>
        <family val="1"/>
      </rPr>
      <t>Un stock bien géré est un stock en rotation, où les produits "dormants" non pas leur place.</t>
    </r>
  </si>
  <si>
    <t>- l'encours fournisseur</t>
  </si>
  <si>
    <r>
      <t xml:space="preserve">Le dernier levier d'action consiste à agir sur le poste fournisseurs. Vous devez vous efforcer de </t>
    </r>
    <r>
      <rPr>
        <b/>
        <sz val="14"/>
        <rFont val="Garamond"/>
        <family val="1"/>
      </rPr>
      <t>négocier des délais de paiement plus longs</t>
    </r>
    <r>
      <rPr>
        <sz val="14"/>
        <rFont val="Garamond"/>
        <family val="1"/>
      </rPr>
      <t>. Ainsi, au moins une fois par an, renégociez vos contrats avec vos différents fournisseurs en les mettant en concurrence. Considérez le délais de réglement comme un critère-clé de sélection.</t>
    </r>
  </si>
  <si>
    <r>
      <t xml:space="preserve">Le Compte  de Résultat </t>
    </r>
    <r>
      <rPr>
        <b/>
        <sz val="14"/>
        <rFont val="Garamond"/>
        <family val="1"/>
      </rPr>
      <t xml:space="preserve">décrit ainsi l'activité </t>
    </r>
    <r>
      <rPr>
        <sz val="14"/>
        <rFont val="Garamond"/>
        <family val="1"/>
      </rPr>
      <t xml:space="preserve">de l'entreprise </t>
    </r>
    <r>
      <rPr>
        <b/>
        <sz val="14"/>
        <rFont val="Garamond"/>
        <family val="1"/>
      </rPr>
      <t>sur une période donnée</t>
    </r>
    <r>
      <rPr>
        <sz val="14"/>
        <rFont val="Garamond"/>
        <family val="1"/>
      </rPr>
      <t xml:space="preserve"> (généralement 12 mois) et permet de connaître:</t>
    </r>
  </si>
  <si>
    <r>
      <t>- l'ensemble des coûts</t>
    </r>
    <r>
      <rPr>
        <sz val="14"/>
        <rFont val="Garamond"/>
        <family val="1"/>
      </rPr>
      <t xml:space="preserve"> hors taxes engagés' appelés charges, au cours d'un exercice </t>
    </r>
    <r>
      <rPr>
        <b/>
        <sz val="14"/>
        <rFont val="Garamond"/>
        <family val="1"/>
      </rPr>
      <t>pour les besoins de l'activité</t>
    </r>
    <r>
      <rPr>
        <sz val="14"/>
        <rFont val="Garamond"/>
        <family val="1"/>
      </rPr>
      <t xml:space="preserve"> de l'entreprise;</t>
    </r>
  </si>
  <si>
    <r>
      <t>- l'ensemble des revenus</t>
    </r>
    <r>
      <rPr>
        <sz val="14"/>
        <rFont val="Garamond"/>
        <family val="1"/>
      </rPr>
      <t xml:space="preserve"> hors taxes, appelés produits, </t>
    </r>
    <r>
      <rPr>
        <b/>
        <sz val="14"/>
        <rFont val="Garamond"/>
        <family val="1"/>
      </rPr>
      <t>générés par son activité</t>
    </r>
    <r>
      <rPr>
        <sz val="14"/>
        <rFont val="Garamond"/>
        <family val="1"/>
      </rPr>
      <t xml:space="preserve"> au cours du même exercice;</t>
    </r>
  </si>
  <si>
    <r>
      <t>- le résultat de l'exercice</t>
    </r>
    <r>
      <rPr>
        <sz val="14"/>
        <rFont val="Garamond"/>
        <family val="1"/>
      </rPr>
      <t xml:space="preserve"> par différence entre le total des produits et le total des charges. Ainsi si les produits sont supérieurs aux charges, il y a un </t>
    </r>
    <r>
      <rPr>
        <b/>
        <sz val="14"/>
        <rFont val="Garamond"/>
        <family val="1"/>
      </rPr>
      <t>bénéfice</t>
    </r>
    <r>
      <rPr>
        <sz val="14"/>
        <rFont val="Garamond"/>
        <family val="1"/>
      </rPr>
      <t xml:space="preserve"> - l'entreprise s'est enrichie au cours de l'exercice, et inversement si les charges sont supérieures aux produits, l'entreprise réalise une </t>
    </r>
    <r>
      <rPr>
        <b/>
        <sz val="14"/>
        <rFont val="Garamond"/>
        <family val="1"/>
      </rPr>
      <t>perte</t>
    </r>
    <r>
      <rPr>
        <sz val="14"/>
        <rFont val="Garamond"/>
        <family val="1"/>
      </rPr>
      <t xml:space="preserve"> et s'appauvrie.</t>
    </r>
  </si>
  <si>
    <r>
      <t>L'onglet "</t>
    </r>
    <r>
      <rPr>
        <i/>
        <sz val="14"/>
        <color indexed="18"/>
        <rFont val="Garamond"/>
        <family val="1"/>
      </rPr>
      <t>CA prévisionnel</t>
    </r>
    <r>
      <rPr>
        <sz val="14"/>
        <rFont val="Garamond"/>
        <family val="1"/>
      </rPr>
      <t>" peut vous aider à déterminer le montant de vos ventes annuelles (marges comprises) ainsi que le montant de vos achats annuels.</t>
    </r>
  </si>
  <si>
    <t>C/ Le Tableau de Trésorerie sur 12 mois</t>
  </si>
  <si>
    <t>F/ Calcul du Besoin en Fonds de Roulement Prévisionnel</t>
  </si>
  <si>
    <t>Les charges financières</t>
  </si>
  <si>
    <t>Les charges exceptionnelles</t>
  </si>
  <si>
    <r>
      <t xml:space="preserve">Concernent les dépenses qui </t>
    </r>
    <r>
      <rPr>
        <b/>
        <sz val="12"/>
        <rFont val="Garamond"/>
        <family val="1"/>
      </rPr>
      <t>ne sont pas liées directement</t>
    </r>
    <r>
      <rPr>
        <sz val="12"/>
        <rFont val="Garamond"/>
        <family val="1"/>
      </rPr>
      <t xml:space="preserve"> à l'activité de l'entreprise.                   </t>
    </r>
    <r>
      <rPr>
        <u val="single"/>
        <sz val="12"/>
        <rFont val="Garamond"/>
        <family val="1"/>
      </rPr>
      <t xml:space="preserve">    Exemple:</t>
    </r>
    <r>
      <rPr>
        <sz val="12"/>
        <rFont val="Garamond"/>
        <family val="1"/>
      </rPr>
      <t xml:space="preserve"> amendes fiscales, dons….  </t>
    </r>
  </si>
  <si>
    <r>
      <t xml:space="preserve">Comprend l'ensemble des </t>
    </r>
    <r>
      <rPr>
        <b/>
        <sz val="12"/>
        <rFont val="Garamond"/>
        <family val="1"/>
      </rPr>
      <t xml:space="preserve">coûts </t>
    </r>
    <r>
      <rPr>
        <sz val="12"/>
        <rFont val="Garamond"/>
        <family val="1"/>
      </rPr>
      <t xml:space="preserve">et consommations occasionnés par </t>
    </r>
    <r>
      <rPr>
        <b/>
        <sz val="12"/>
        <rFont val="Garamond"/>
        <family val="1"/>
      </rPr>
      <t>l'activité normale</t>
    </r>
    <r>
      <rPr>
        <sz val="12"/>
        <rFont val="Garamond"/>
        <family val="1"/>
      </rPr>
      <t xml:space="preserve"> de l'entreprise                                        </t>
    </r>
    <r>
      <rPr>
        <u val="single"/>
        <sz val="12"/>
        <rFont val="Garamond"/>
        <family val="1"/>
      </rPr>
      <t xml:space="preserve"> Exemple:</t>
    </r>
    <r>
      <rPr>
        <sz val="12"/>
        <rFont val="Garamond"/>
        <family val="1"/>
      </rPr>
      <t xml:space="preserve"> achats de marchandises, consommation d'éléctricité, loyers…</t>
    </r>
  </si>
  <si>
    <r>
      <t xml:space="preserve">Ce sont les </t>
    </r>
    <r>
      <rPr>
        <b/>
        <sz val="12"/>
        <rFont val="Garamond"/>
        <family val="1"/>
      </rPr>
      <t>ressources</t>
    </r>
    <r>
      <rPr>
        <sz val="12"/>
        <rFont val="Garamond"/>
        <family val="1"/>
      </rPr>
      <t xml:space="preserve"> produites par </t>
    </r>
    <r>
      <rPr>
        <b/>
        <sz val="12"/>
        <rFont val="Garamond"/>
        <family val="1"/>
      </rPr>
      <t>l'activité normale</t>
    </r>
    <r>
      <rPr>
        <sz val="12"/>
        <rFont val="Garamond"/>
        <family val="1"/>
      </rPr>
      <t xml:space="preserve"> de l'entreprise.                                     Elles comportent principalement le Chiffre d'Affaire de l'entreprise et éventuellement des subventions d'exploitations obtenues en cours d'exercice.</t>
    </r>
  </si>
  <si>
    <t xml:space="preserve">Les charges d'exploitation </t>
  </si>
  <si>
    <t>Les produits d'exploitation</t>
  </si>
  <si>
    <t>Les produits financiers</t>
  </si>
  <si>
    <r>
      <t xml:space="preserve">Ils sont constitués essentiellement des revenus procurés par les </t>
    </r>
    <r>
      <rPr>
        <b/>
        <sz val="12"/>
        <rFont val="Garamond"/>
        <family val="1"/>
      </rPr>
      <t>placements</t>
    </r>
    <r>
      <rPr>
        <sz val="12"/>
        <rFont val="Garamond"/>
        <family val="1"/>
      </rPr>
      <t xml:space="preserve"> réalisés par l'entreprise (participation financière, actions…)</t>
    </r>
  </si>
  <si>
    <r>
      <t xml:space="preserve">Concernent les ressources qui </t>
    </r>
    <r>
      <rPr>
        <b/>
        <sz val="12"/>
        <rFont val="Garamond"/>
        <family val="1"/>
      </rPr>
      <t>ne sont pas liées directement</t>
    </r>
    <r>
      <rPr>
        <sz val="12"/>
        <rFont val="Garamond"/>
        <family val="1"/>
      </rPr>
      <t xml:space="preserve"> à l'activité de l'entreprise.                   </t>
    </r>
    <r>
      <rPr>
        <u val="single"/>
        <sz val="12"/>
        <rFont val="Garamond"/>
        <family val="1"/>
      </rPr>
      <t xml:space="preserve">    Exemple:</t>
    </r>
    <r>
      <rPr>
        <sz val="12"/>
        <rFont val="Garamond"/>
        <family val="1"/>
      </rPr>
      <t xml:space="preserve"> cession de matériels….  </t>
    </r>
  </si>
  <si>
    <t xml:space="preserve">Total des Charges </t>
  </si>
  <si>
    <t xml:space="preserve">Total des Produits </t>
  </si>
  <si>
    <t xml:space="preserve">BENEFICE </t>
  </si>
  <si>
    <t>Comprendre l'utilité du Compte de Résultat:</t>
  </si>
  <si>
    <t>ACTIF = PASSIF</t>
  </si>
  <si>
    <t>Soldes intermédiaires</t>
  </si>
  <si>
    <t>N</t>
  </si>
  <si>
    <t>(Colonne 1 - Colonne 2)</t>
  </si>
  <si>
    <t>Calcul du nombre de jours d'activité au cours de l'exercice:</t>
  </si>
  <si>
    <r>
      <t xml:space="preserve">Nombre de </t>
    </r>
    <r>
      <rPr>
        <b/>
        <sz val="12"/>
        <rFont val="Garamond"/>
        <family val="1"/>
      </rPr>
      <t>jours</t>
    </r>
    <r>
      <rPr>
        <sz val="12"/>
        <rFont val="Garamond"/>
        <family val="1"/>
      </rPr>
      <t xml:space="preserve"> travaillés par semaine</t>
    </r>
  </si>
  <si>
    <r>
      <t xml:space="preserve">Dans un premier temps, il convient de recenser tous les éléments qui composent le Besoin en Fonds de Roulement d'Exploitation (stocks de matières 1ères, créances clients, salaires, organismes sociaux…). Chaqu'un de ces postes sera exprimé </t>
    </r>
    <r>
      <rPr>
        <b/>
        <sz val="14"/>
        <rFont val="Garamond"/>
        <family val="1"/>
      </rPr>
      <t>en nombre de jours de chiffre d'affaires</t>
    </r>
    <r>
      <rPr>
        <sz val="14"/>
        <rFont val="Garamond"/>
        <family val="1"/>
      </rPr>
      <t xml:space="preserve">. Le besoin global pourra ainsi être converti en pourcentage du CA HT pour calculer le </t>
    </r>
    <r>
      <rPr>
        <b/>
        <sz val="14"/>
        <rFont val="Garamond"/>
        <family val="1"/>
      </rPr>
      <t>fonds de roulement normatif</t>
    </r>
    <r>
      <rPr>
        <sz val="14"/>
        <rFont val="Garamond"/>
        <family val="1"/>
      </rPr>
      <t xml:space="preserve"> nécessaire pour couvrir l'évolution du Besoin.</t>
    </r>
  </si>
  <si>
    <t>Clients</t>
  </si>
  <si>
    <t>Fournisseurs</t>
  </si>
  <si>
    <t>Fournisseurs autres charges</t>
  </si>
  <si>
    <t>Personnel</t>
  </si>
  <si>
    <t>Charges sociales</t>
  </si>
  <si>
    <t>Stocks de mat. 1ères</t>
  </si>
  <si>
    <t>Coefficient de structure</t>
  </si>
  <si>
    <t>Durée moyenne en jours</t>
  </si>
  <si>
    <t>Stocks de marchandises</t>
  </si>
  <si>
    <t>Stocks de produits finis</t>
  </si>
  <si>
    <t>Lois d'encaissement et de décaissements</t>
  </si>
  <si>
    <t>Année N</t>
  </si>
  <si>
    <r>
      <t>CA TTC</t>
    </r>
    <r>
      <rPr>
        <sz val="12"/>
        <rFont val="Garamond"/>
        <family val="1"/>
      </rPr>
      <t xml:space="preserve"> / CA HT</t>
    </r>
  </si>
  <si>
    <r>
      <t>Coût d'achat HT des matières 1ères consommées</t>
    </r>
    <r>
      <rPr>
        <sz val="12"/>
        <rFont val="Garamond"/>
        <family val="1"/>
      </rPr>
      <t xml:space="preserve"> / CA HT</t>
    </r>
  </si>
  <si>
    <r>
      <t>Coût d'ahat TTC</t>
    </r>
    <r>
      <rPr>
        <sz val="12"/>
        <rFont val="Garamond"/>
        <family val="1"/>
      </rPr>
      <t xml:space="preserve"> / CA HT</t>
    </r>
  </si>
  <si>
    <r>
      <t>Montant des salaires non chargés</t>
    </r>
    <r>
      <rPr>
        <sz val="12"/>
        <rFont val="Garamond"/>
        <family val="1"/>
      </rPr>
      <t xml:space="preserve"> / CA HT</t>
    </r>
  </si>
  <si>
    <r>
      <t>Montant de charges sociales</t>
    </r>
    <r>
      <rPr>
        <sz val="12"/>
        <rFont val="Garamond"/>
        <family val="1"/>
      </rPr>
      <t xml:space="preserve"> / CA HT</t>
    </r>
  </si>
  <si>
    <r>
      <t>Coût d'achat TTC</t>
    </r>
    <r>
      <rPr>
        <sz val="12"/>
        <color indexed="18"/>
        <rFont val="Garamond"/>
        <family val="1"/>
      </rPr>
      <t xml:space="preserve"> </t>
    </r>
    <r>
      <rPr>
        <sz val="12"/>
        <rFont val="Garamond"/>
        <family val="1"/>
      </rPr>
      <t>/ CA HT</t>
    </r>
  </si>
  <si>
    <t>BFR en nombre de jours de CA</t>
  </si>
  <si>
    <t>Coef. de structure</t>
  </si>
  <si>
    <t>Principaux besoins d'exploitation</t>
  </si>
  <si>
    <t>Principales ressources d'exploitation</t>
  </si>
  <si>
    <t>BFR normatif d'exploitation en jours de CA</t>
  </si>
  <si>
    <r>
      <t>Coût d'achat HT des marchandises vendues</t>
    </r>
    <r>
      <rPr>
        <sz val="12"/>
        <rFont val="Garamond"/>
        <family val="1"/>
      </rPr>
      <t xml:space="preserve">  / CA HT</t>
    </r>
  </si>
  <si>
    <r>
      <t>Coût HT de production des produits finis vendus</t>
    </r>
    <r>
      <rPr>
        <sz val="12"/>
        <color indexed="18"/>
        <rFont val="Garamond"/>
        <family val="1"/>
      </rPr>
      <t xml:space="preserve"> </t>
    </r>
    <r>
      <rPr>
        <sz val="12"/>
        <rFont val="Garamond"/>
        <family val="1"/>
      </rPr>
      <t>/ CA HT</t>
    </r>
  </si>
  <si>
    <r>
      <t xml:space="preserve">Exemple avec la </t>
    </r>
    <r>
      <rPr>
        <b/>
        <i/>
        <u val="single"/>
        <sz val="14"/>
        <color indexed="10"/>
        <rFont val="Garamond"/>
        <family val="1"/>
      </rPr>
      <t>SARL Renard:</t>
    </r>
  </si>
  <si>
    <t>PRESENTATION DU DOSSIER</t>
  </si>
  <si>
    <t>PROCEDURE D'INSTRUCTION DU DOSSIER</t>
  </si>
  <si>
    <r>
      <t xml:space="preserve">
3. Présentaion de votre projet aux membres du Comité d'Agrément (chefs d'entreprises, banquiers, experts comptables,…). </t>
    </r>
    <r>
      <rPr>
        <b/>
        <sz val="12"/>
        <rFont val="Times New Roman"/>
        <family val="1"/>
      </rPr>
      <t>Votre présence y est obligatoire.</t>
    </r>
    <r>
      <rPr>
        <sz val="12"/>
        <rFont val="Times New Roman"/>
        <family val="1"/>
      </rPr>
      <t xml:space="preserve">
4. Décision du Comité d'Agrément, signification de la décision  par courrier.</t>
    </r>
  </si>
  <si>
    <t xml:space="preserve">
5. Signature des contrat de prêt et de suivi.
6. Mise à disposition des fonds : remise de chèque.</t>
  </si>
  <si>
    <t xml:space="preserve">
7. Mise en œuvre des actions de suivi : rdv en entreprise pour la mise en place du tableau de bord.</t>
  </si>
  <si>
    <t>Les actions de suivi de votre activité sont co-financées par le FSE.</t>
  </si>
  <si>
    <t>Nom de la Banque professionnelle :</t>
  </si>
  <si>
    <t>Ville :</t>
  </si>
  <si>
    <t xml:space="preserve">Interlocuteur bancaire professionnel : </t>
  </si>
  <si>
    <t>Nom de la Banque personnelle :</t>
  </si>
  <si>
    <t xml:space="preserve">Ville : </t>
  </si>
  <si>
    <r>
      <t>P</t>
    </r>
    <r>
      <rPr>
        <sz val="12"/>
        <color indexed="12"/>
        <rFont val="Times New Roman"/>
        <family val="1"/>
      </rPr>
      <t xml:space="preserve"> Financement bancaire</t>
    </r>
  </si>
  <si>
    <t>Prêt(s) bancaire(s)</t>
  </si>
  <si>
    <t>Prêt classique</t>
  </si>
  <si>
    <t>PCE</t>
  </si>
  <si>
    <t>Autre prêt</t>
  </si>
  <si>
    <t>Organisme :</t>
  </si>
  <si>
    <t>Montant :</t>
  </si>
  <si>
    <t>Durée :</t>
  </si>
  <si>
    <t>Taux :</t>
  </si>
  <si>
    <t>Montant des mensualités</t>
  </si>
  <si>
    <t>Avancement</t>
  </si>
  <si>
    <t>Garantie :</t>
  </si>
  <si>
    <t>Demandé :</t>
  </si>
  <si>
    <t>Avancement :</t>
  </si>
  <si>
    <t>%</t>
  </si>
  <si>
    <t>Oui</t>
  </si>
  <si>
    <t>Oui                        Non</t>
  </si>
  <si>
    <t>Oui                      Non</t>
  </si>
  <si>
    <t>Oui                    Non</t>
  </si>
  <si>
    <t>Oui                             Non</t>
  </si>
  <si>
    <t>Accordé            En cours</t>
  </si>
  <si>
    <t>Accordé             En cours</t>
  </si>
  <si>
    <r>
      <t>Accordé</t>
    </r>
    <r>
      <rPr>
        <sz val="12"/>
        <rFont val="Times New Roman"/>
        <family val="1"/>
      </rPr>
      <t xml:space="preserve">       </t>
    </r>
    <r>
      <rPr>
        <sz val="12"/>
        <color indexed="12"/>
        <rFont val="Times New Roman"/>
        <family val="1"/>
      </rPr>
      <t>En cours</t>
    </r>
  </si>
  <si>
    <r>
      <t>P</t>
    </r>
    <r>
      <rPr>
        <sz val="12"/>
        <color indexed="12"/>
        <rFont val="Times New Roman"/>
        <family val="1"/>
      </rPr>
      <t xml:space="preserve"> Autres financements (NACRE, Agefiph, prêt familial…)</t>
    </r>
  </si>
  <si>
    <t>Prêt d'Honneur</t>
  </si>
  <si>
    <t>Prêt NACRE</t>
  </si>
  <si>
    <t>Subventions :
-
-</t>
  </si>
  <si>
    <t>Autres : 
-
-</t>
  </si>
  <si>
    <t>Besoin financé</t>
  </si>
  <si>
    <t>Accordé             En cours
Non demandé</t>
  </si>
  <si>
    <t>STRATEGIE DE DEVELOPPEMENT</t>
  </si>
  <si>
    <r>
      <t>P</t>
    </r>
    <r>
      <rPr>
        <sz val="12"/>
        <color indexed="12"/>
        <rFont val="Times New Roman"/>
        <family val="1"/>
      </rPr>
      <t xml:space="preserve"> Comment envisagez-vous le développement de votre activité à 5 ans, à 10 ans ?</t>
    </r>
  </si>
  <si>
    <r>
      <t>P</t>
    </r>
    <r>
      <rPr>
        <sz val="12"/>
        <color indexed="12"/>
        <rFont val="Times New Roman"/>
        <family val="1"/>
      </rPr>
      <t xml:space="preserve"> Quels seront les moyens mis en œuvre pour atteindre le niveau de développement souhaité ?</t>
    </r>
  </si>
  <si>
    <r>
      <t>P</t>
    </r>
    <r>
      <rPr>
        <sz val="12"/>
        <color indexed="12"/>
        <rFont val="Times New Roman"/>
        <family val="1"/>
      </rPr>
      <t xml:space="preserve"> Comment imaginez-vous l'évolution de votre rôle et de votre fonction ?</t>
    </r>
  </si>
  <si>
    <t>Pour servir et valoir ce que de droit</t>
  </si>
  <si>
    <t>LETTRE DE MOTIVATION</t>
  </si>
  <si>
    <r>
      <t>£</t>
    </r>
    <r>
      <rPr>
        <sz val="12"/>
        <rFont val="Times New Roman"/>
        <family val="1"/>
      </rPr>
      <t xml:space="preserve"> Lettre de motivation (page 4)</t>
    </r>
  </si>
  <si>
    <t>MON  DOSSIER DE CREATION / REPRISE</t>
  </si>
  <si>
    <r>
      <t xml:space="preserve">Ce dossier à pour objectif de </t>
    </r>
    <r>
      <rPr>
        <b/>
        <sz val="14"/>
        <rFont val="Garamond"/>
        <family val="1"/>
      </rPr>
      <t>vous faciliter</t>
    </r>
    <r>
      <rPr>
        <sz val="14"/>
        <rFont val="Garamond"/>
        <family val="1"/>
      </rPr>
      <t xml:space="preserve"> la traduction en termes financiers de votre projet de création/reprise. Vous trouverez ainsi </t>
    </r>
    <r>
      <rPr>
        <b/>
        <sz val="14"/>
        <rFont val="Garamond"/>
        <family val="1"/>
      </rPr>
      <t>dans chaque document</t>
    </r>
    <r>
      <rPr>
        <sz val="14"/>
        <rFont val="Garamond"/>
        <family val="1"/>
      </rPr>
      <t xml:space="preserve"> une aide spécifique et des outils de compréhension.</t>
    </r>
  </si>
  <si>
    <t>NB : Toute reproduction ou usage à caractère commercial est formellement interdit et passible de poursuites.</t>
  </si>
  <si>
    <t>Enfin, grâce au soutien du Fonds Social Européen (FSE), Agglopole Provence Initiative vous accompagnera dans le développement de votre activité en vous proposant un suivi de gestion durant 3 ans, une mise en relation d'affaires, des rencontres thématiques et des actions de formation.</t>
  </si>
  <si>
    <r>
      <t xml:space="preserve">1. Montage du dossier avec une structure d'accompagnement ou avec Agglopole Provence Initiative.
2. Présentation de votre projet aux membres du Comité Technique pour vérifier l'ensemble du dossier et le compléter si necessaire. </t>
    </r>
    <r>
      <rPr>
        <b/>
        <sz val="12"/>
        <rFont val="Times New Roman"/>
        <family val="1"/>
      </rPr>
      <t>Votre présence y est obligatoire.</t>
    </r>
  </si>
  <si>
    <t>Consommation de l'exercice en provenance des tiers</t>
  </si>
  <si>
    <t>Charges de personnel</t>
  </si>
  <si>
    <t>Charges financières</t>
  </si>
  <si>
    <r>
      <t>La rédaction des documents prévisionnels correspond à un</t>
    </r>
    <r>
      <rPr>
        <b/>
        <sz val="14"/>
        <rFont val="Garamond"/>
        <family val="1"/>
      </rPr>
      <t xml:space="preserve"> travail de fond</t>
    </r>
    <r>
      <rPr>
        <sz val="14"/>
        <rFont val="Garamond"/>
        <family val="1"/>
      </rPr>
      <t xml:space="preserve"> indispensable à la mise en place du projet d'entreprise. Ce travail conséquent doit vous permettre de vous assurer de la </t>
    </r>
    <r>
      <rPr>
        <b/>
        <sz val="14"/>
        <rFont val="Garamond"/>
        <family val="1"/>
      </rPr>
      <t>cohérence</t>
    </r>
    <r>
      <rPr>
        <sz val="14"/>
        <rFont val="Garamond"/>
        <family val="1"/>
      </rPr>
      <t xml:space="preserve"> et de la </t>
    </r>
    <r>
      <rPr>
        <b/>
        <sz val="14"/>
        <rFont val="Garamond"/>
        <family val="1"/>
      </rPr>
      <t>viabilité</t>
    </r>
    <r>
      <rPr>
        <sz val="14"/>
        <rFont val="Garamond"/>
        <family val="1"/>
      </rPr>
      <t xml:space="preserve"> de votre projet. Il vous permettra également d'assimiler les </t>
    </r>
    <r>
      <rPr>
        <b/>
        <sz val="14"/>
        <rFont val="Garamond"/>
        <family val="1"/>
      </rPr>
      <t xml:space="preserve">connaissances requises </t>
    </r>
    <r>
      <rPr>
        <sz val="14"/>
        <rFont val="Garamond"/>
        <family val="1"/>
      </rPr>
      <t>à un chef d'entreprise pour assurer la gestion quotidienne de son activité. Ne négligez pas l'aspect économique de l'entreprise,</t>
    </r>
    <r>
      <rPr>
        <b/>
        <sz val="14"/>
        <rFont val="Garamond"/>
        <family val="1"/>
      </rPr>
      <t xml:space="preserve"> </t>
    </r>
    <r>
      <rPr>
        <sz val="14"/>
        <rFont val="Garamond"/>
        <family val="1"/>
      </rPr>
      <t>2/3 des défaillances d'entreprises sont dûes à des</t>
    </r>
    <r>
      <rPr>
        <b/>
        <sz val="14"/>
        <rFont val="Garamond"/>
        <family val="1"/>
      </rPr>
      <t xml:space="preserve"> </t>
    </r>
    <r>
      <rPr>
        <sz val="14"/>
        <rFont val="Garamond"/>
        <family val="1"/>
      </rPr>
      <t>erreurs de gestion.</t>
    </r>
  </si>
  <si>
    <t>Parallélement, vos fournisseurs pourront vous accorder des délais de paiement pour régler vos factures. Les encours fournisseurs constituent des ressources de financement dans la mesure où le règlement intervient parfois après la mise en production des approvisionnements réalisés.</t>
  </si>
  <si>
    <r>
      <t>Le tableau ci-dessous comporte des cellules automatisées. Saisissez votre Compte de Résultat (onglet "</t>
    </r>
    <r>
      <rPr>
        <b/>
        <sz val="14"/>
        <color indexed="56"/>
        <rFont val="Garamond"/>
        <family val="1"/>
      </rPr>
      <t>CPT R</t>
    </r>
    <r>
      <rPr>
        <sz val="14"/>
        <rFont val="Garamond"/>
        <family val="1"/>
      </rPr>
      <t>") à la clôture de l'année N, et le BFR vous sera presenté ci-dessous.</t>
    </r>
  </si>
  <si>
    <t>Prêt d'honneur</t>
  </si>
  <si>
    <t>Dépôt de garantie</t>
  </si>
  <si>
    <t>Immobilisations financières</t>
  </si>
  <si>
    <t>Mobilier</t>
  </si>
  <si>
    <t>Immobilisations incorporelles</t>
  </si>
  <si>
    <t>Divers</t>
  </si>
  <si>
    <t>=</t>
  </si>
  <si>
    <t>+</t>
  </si>
  <si>
    <t>-</t>
  </si>
  <si>
    <t>ACTIF</t>
  </si>
  <si>
    <t>PASSIF</t>
  </si>
  <si>
    <t>Frais d'établissement</t>
  </si>
  <si>
    <t>Autres</t>
  </si>
  <si>
    <r>
      <t>£</t>
    </r>
    <r>
      <rPr>
        <sz val="12"/>
        <rFont val="Times New Roman"/>
        <family val="1"/>
      </rPr>
      <t xml:space="preserve"> Historique ANPE IA 24 (si demandeur d'emploi)</t>
    </r>
  </si>
  <si>
    <r>
      <t>£</t>
    </r>
    <r>
      <rPr>
        <sz val="12"/>
        <rFont val="Times New Roman"/>
        <family val="1"/>
      </rPr>
      <t xml:space="preserve"> Copie de la notification d’ouverture des droits ASSEDIC (si demandeur d'emploi)</t>
    </r>
  </si>
  <si>
    <r>
      <t>£</t>
    </r>
    <r>
      <rPr>
        <sz val="12"/>
        <rFont val="Times New Roman"/>
        <family val="1"/>
      </rPr>
      <t xml:space="preserve"> Copie du dernier avis de paiement des ASSEDIC (si demandeur d'emploi)</t>
    </r>
  </si>
  <si>
    <r>
      <t>Stocks minimum</t>
    </r>
    <r>
      <rPr>
        <sz val="12"/>
        <rFont val="Garamond"/>
        <family val="1"/>
      </rPr>
      <t xml:space="preserve"> de matières premières, de produits en cours de fabrication et de produits finis dont l'entreprise doit disposer en permanence </t>
    </r>
    <r>
      <rPr>
        <b/>
        <sz val="12"/>
        <rFont val="Garamond"/>
        <family val="1"/>
      </rPr>
      <t>pour exercer son activité</t>
    </r>
    <r>
      <rPr>
        <sz val="12"/>
        <rFont val="Garamond"/>
        <family val="1"/>
      </rPr>
      <t xml:space="preserve"> dans les conditions normales </t>
    </r>
  </si>
  <si>
    <r>
      <t xml:space="preserve">Moyenne des </t>
    </r>
    <r>
      <rPr>
        <b/>
        <sz val="12"/>
        <rFont val="Garamond"/>
        <family val="1"/>
      </rPr>
      <t>sommes</t>
    </r>
    <r>
      <rPr>
        <sz val="12"/>
        <rFont val="Garamond"/>
        <family val="1"/>
      </rPr>
      <t xml:space="preserve"> qui seront, en permanence, </t>
    </r>
    <r>
      <rPr>
        <b/>
        <sz val="12"/>
        <rFont val="Garamond"/>
        <family val="1"/>
      </rPr>
      <t>facturées</t>
    </r>
    <r>
      <rPr>
        <sz val="12"/>
        <rFont val="Garamond"/>
        <family val="1"/>
      </rPr>
      <t xml:space="preserve"> aux clients mais </t>
    </r>
    <r>
      <rPr>
        <b/>
        <sz val="12"/>
        <rFont val="Garamond"/>
        <family val="1"/>
      </rPr>
      <t>non</t>
    </r>
    <r>
      <rPr>
        <sz val="12"/>
        <rFont val="Garamond"/>
        <family val="1"/>
      </rPr>
      <t xml:space="preserve"> </t>
    </r>
    <r>
      <rPr>
        <b/>
        <sz val="12"/>
        <rFont val="Garamond"/>
        <family val="1"/>
      </rPr>
      <t>encore</t>
    </r>
    <r>
      <rPr>
        <sz val="12"/>
        <rFont val="Garamond"/>
        <family val="1"/>
      </rPr>
      <t xml:space="preserve"> </t>
    </r>
    <r>
      <rPr>
        <b/>
        <sz val="12"/>
        <rFont val="Garamond"/>
        <family val="1"/>
      </rPr>
      <t>réglées.</t>
    </r>
  </si>
  <si>
    <r>
      <t xml:space="preserve">Total moyen des </t>
    </r>
    <r>
      <rPr>
        <b/>
        <sz val="12"/>
        <rFont val="Garamond"/>
        <family val="1"/>
      </rPr>
      <t>factures</t>
    </r>
    <r>
      <rPr>
        <sz val="12"/>
        <rFont val="Garamond"/>
        <family val="1"/>
      </rPr>
      <t xml:space="preserve"> qui seront </t>
    </r>
    <r>
      <rPr>
        <b/>
        <sz val="12"/>
        <rFont val="Garamond"/>
        <family val="1"/>
      </rPr>
      <t>dues</t>
    </r>
    <r>
      <rPr>
        <sz val="12"/>
        <rFont val="Garamond"/>
        <family val="1"/>
      </rPr>
      <t xml:space="preserve"> aux fournisseurs, en fonction des délais de paiement que ceux-ci accordent de manière permanente.</t>
    </r>
  </si>
  <si>
    <r>
      <t>Montant</t>
    </r>
    <r>
      <rPr>
        <sz val="12"/>
        <rFont val="Garamond"/>
        <family val="1"/>
      </rPr>
      <t xml:space="preserve"> de charges courantes </t>
    </r>
    <r>
      <rPr>
        <b/>
        <sz val="12"/>
        <rFont val="Garamond"/>
        <family val="1"/>
      </rPr>
      <t>à</t>
    </r>
    <r>
      <rPr>
        <sz val="12"/>
        <rFont val="Garamond"/>
        <family val="1"/>
      </rPr>
      <t xml:space="preserve"> </t>
    </r>
    <r>
      <rPr>
        <b/>
        <sz val="12"/>
        <rFont val="Garamond"/>
        <family val="1"/>
      </rPr>
      <t>avancer</t>
    </r>
    <r>
      <rPr>
        <sz val="12"/>
        <rFont val="Garamond"/>
        <family val="1"/>
      </rPr>
      <t xml:space="preserve"> en permanence avant de pouvoir facturer.</t>
    </r>
  </si>
  <si>
    <r>
      <t xml:space="preserve">Moyenne des </t>
    </r>
    <r>
      <rPr>
        <b/>
        <sz val="12"/>
        <rFont val="Garamond"/>
        <family val="1"/>
      </rPr>
      <t>sommes</t>
    </r>
    <r>
      <rPr>
        <sz val="12"/>
        <rFont val="Garamond"/>
        <family val="1"/>
      </rPr>
      <t xml:space="preserve"> qui seront, en permanence, </t>
    </r>
    <r>
      <rPr>
        <b/>
        <sz val="12"/>
        <rFont val="Garamond"/>
        <family val="1"/>
      </rPr>
      <t>facturées</t>
    </r>
    <r>
      <rPr>
        <sz val="12"/>
        <rFont val="Garamond"/>
        <family val="1"/>
      </rPr>
      <t xml:space="preserve"> aux clients mais </t>
    </r>
    <r>
      <rPr>
        <b/>
        <sz val="12"/>
        <rFont val="Garamond"/>
        <family val="1"/>
      </rPr>
      <t>non encore réglées.</t>
    </r>
  </si>
  <si>
    <r>
      <t>Source:</t>
    </r>
    <r>
      <rPr>
        <i/>
        <sz val="10"/>
        <color indexed="18"/>
        <rFont val="Arial"/>
        <family val="2"/>
      </rPr>
      <t xml:space="preserve"> www.apce.com</t>
    </r>
  </si>
  <si>
    <r>
      <t xml:space="preserve">Le Besoin en Fonds de Roulement (BFR) </t>
    </r>
    <r>
      <rPr>
        <b/>
        <sz val="14"/>
        <rFont val="Garamond"/>
        <family val="1"/>
      </rPr>
      <t>correspond aux liquidités nécessaire pour faire fonctionner l'entreprise</t>
    </r>
    <r>
      <rPr>
        <sz val="14"/>
        <rFont val="Garamond"/>
        <family val="1"/>
      </rPr>
      <t xml:space="preserve">, c'est-à-dire pour acheter les stocks, faire tourner les machines, et rémunérer les salariés. Le paiement du client intervenant généralement après la livraison du produit, l'entreprise doit </t>
    </r>
    <r>
      <rPr>
        <b/>
        <sz val="14"/>
        <rFont val="Garamond"/>
        <family val="1"/>
      </rPr>
      <t>financer son cycle d'exploitation</t>
    </r>
    <r>
      <rPr>
        <sz val="14"/>
        <rFont val="Garamond"/>
        <family val="1"/>
      </rPr>
      <t>. Il est donc impératif de chiffrer ce besoin et de permettre à l'entreprise d'y faire face en  "provisionnant" ses liquidités permanentes.</t>
    </r>
  </si>
  <si>
    <t>* si vous avez plus de 6 produits à la vente, cliquez droit sur la colonne grisée n°46, puis cliquez sur insertion. Les chiffres d'affaires des marchandises supplémentaires seront ainsi pris en compte dans le total.</t>
  </si>
  <si>
    <r>
      <t xml:space="preserve">Ainsi, dés la création de l'entreprise, il est indispensable de </t>
    </r>
    <r>
      <rPr>
        <b/>
        <sz val="14"/>
        <rFont val="Garamond"/>
        <family val="1"/>
      </rPr>
      <t>prévoir les ressources</t>
    </r>
    <r>
      <rPr>
        <sz val="14"/>
        <rFont val="Garamond"/>
        <family val="1"/>
      </rPr>
      <t xml:space="preserve"> essentielles au financement du BFR. Vous trouverez ci-dessous une méthode de calcul  pour déterminer un "BFR moyen".  Pour les années suivantes, il sera préférable d'utiliser la méthode du "BFR normatif" qui permet d'affiner vos prévisions en fonction des particularités de votre activité (saisonnalité, stockage...).</t>
    </r>
  </si>
  <si>
    <t xml:space="preserve">         j'exerce une activité artisanale. Je vends les produits que je fabrique moi-même.</t>
  </si>
  <si>
    <t xml:space="preserve">         j'exerce une profession libérale, je vends mes prestations de services à mes clients.</t>
  </si>
  <si>
    <t>Détails de votre Chiffre d'Affaires par activité:</t>
  </si>
  <si>
    <t>2/ Saisissez vos chiffres d'Affaires dans le(s) tableau(x) ci-dessous.</t>
  </si>
  <si>
    <t>Tableau récapitulatif du  Chiffre d'Affaires total.</t>
  </si>
  <si>
    <t>a) activité commerciale:</t>
  </si>
  <si>
    <t>b) activité artisanale:</t>
  </si>
  <si>
    <t>c) activité tertiaire:</t>
  </si>
  <si>
    <t xml:space="preserve">Coût de revient  </t>
  </si>
  <si>
    <t>Conseils</t>
  </si>
  <si>
    <t>Coût de revient  HT  annuel</t>
  </si>
  <si>
    <t>Frais d'honoraires</t>
  </si>
  <si>
    <t>B/ Le Compte de Résultat Prévisionnel</t>
  </si>
  <si>
    <t>1/ Vérifiez, ou le cas échéant modifiez, les taux de marges que vous pratiquerez sur vos produits.</t>
  </si>
  <si>
    <t>Qu'est ce qu'un BFR et comment le calculer?</t>
  </si>
  <si>
    <t>A quoi sert un Tableau de Trésorerie et commment le remplir?</t>
  </si>
  <si>
    <r>
      <t>Enfin, n'hésitez pas à solliciter</t>
    </r>
    <r>
      <rPr>
        <b/>
        <sz val="14"/>
        <rFont val="Garamond"/>
        <family val="1"/>
      </rPr>
      <t xml:space="preserve"> les professionnels</t>
    </r>
    <r>
      <rPr>
        <sz val="14"/>
        <rFont val="Garamond"/>
        <family val="1"/>
      </rPr>
      <t xml:space="preserve"> de la création d'entreprise, ils pourront vous apporter de précieux conseils...</t>
    </r>
  </si>
  <si>
    <r>
      <t xml:space="preserve">Les documents fournis ci-dessous correspondent à un </t>
    </r>
    <r>
      <rPr>
        <b/>
        <sz val="14"/>
        <rFont val="Garamond"/>
        <family val="1"/>
      </rPr>
      <t xml:space="preserve">modèle général </t>
    </r>
    <r>
      <rPr>
        <sz val="14"/>
        <rFont val="Garamond"/>
        <family val="1"/>
      </rPr>
      <t xml:space="preserve">qui doivent bien évidemment être adaptés aux spécificités de votre projet. Ainsi ne cherchez pas à remplir l'intégralité des tableaux, certaines lignes ne peuvent concerner que quelques activités.  </t>
    </r>
  </si>
  <si>
    <t>Ainsi, un achat effectué en janvier et payable en mars, sera saisi dans la colonne du mois de mars (décaissement) pour son montant TTC.</t>
  </si>
  <si>
    <t>Le Tableau de Trésorerie permet de déterminer le solde de trésorerie du mois et un solde de trésorerie cumulé d'un mois à l'autre, et donc de savoir, par rapport aux prévisions d'activité, si tout ce qu'il y aura à payer pourra l'être sans probléme grâce aux disponibilités du moment.</t>
  </si>
  <si>
    <t>Chaque entrée ou sortie d'argent doit être portée dans la colonne du mois où elle doit se produire.</t>
  </si>
  <si>
    <r>
      <t xml:space="preserve">Le Tableau de Trésorerie                                                                  </t>
    </r>
    <r>
      <rPr>
        <sz val="12"/>
        <rFont val="Arial"/>
        <family val="2"/>
      </rPr>
      <t xml:space="preserve">    </t>
    </r>
    <r>
      <rPr>
        <i/>
        <sz val="12"/>
        <rFont val="Arial"/>
        <family val="2"/>
      </rPr>
      <t>(définition extraite du site de l'apce)</t>
    </r>
  </si>
  <si>
    <t>Si ce document prévisionnel devait faire ressortir une impasse de trésorerie  de trésorerie à un certain moment, il faudrait alors trouver une solution avant le démarrage de l'activité.</t>
  </si>
  <si>
    <t xml:space="preserve">L'important est de ne pas commencer son activité en sachant par avance que, dans les tous prochains mois, on risquera d'avoir une grave crise de trésorerie et que l'on n'aura pas les moyen d'y remédier. La plupart des disparitions d'entreprises nouvelles intervenant la première année sont le fait de problèmes de trésorerie. </t>
  </si>
  <si>
    <t>Il faudra donc peut-être prévoir l'utilisation de "crédits bancaires de fonctionnement" (comme l'escompte commerciale, la mobilisation de créances professionnelles dans le cadre de la loi Dailly, le découvert…) et tenir compte de leur soût dans le compte de résultat.</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</si>
</sst>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40C]d\-mmm\-yy;@"/>
    <numFmt numFmtId="168" formatCode="[$-40C]d\-mmm;@"/>
    <numFmt numFmtId="169" formatCode="mmm\-yyyy"/>
    <numFmt numFmtId="170" formatCode="d/m;@"/>
    <numFmt numFmtId="171" formatCode="[$-40C]mmmmm;@"/>
    <numFmt numFmtId="172" formatCode="00000"/>
    <numFmt numFmtId="173" formatCode="#,##0.00\ &quot;€&quot;"/>
    <numFmt numFmtId="174" formatCode="[$-40C]mmm\-yy;@"/>
    <numFmt numFmtId="175" formatCode="#,##0\ [$EUR]"/>
    <numFmt numFmtId="176" formatCode="#,##0\ [$€-1]"/>
    <numFmt numFmtId="177" formatCode="[$-40C]mmmm\-yy;@"/>
    <numFmt numFmtId="178" formatCode="[$-F400]h:mm:ss\ AM/PM"/>
    <numFmt numFmtId="179" formatCode="[$-40C]mmmmm\-yy;@"/>
    <numFmt numFmtId="180" formatCode="#,##0.00\ _F"/>
    <numFmt numFmtId="181" formatCode="#,##0\ &quot;€&quot;"/>
  </numFmts>
  <fonts count="130">
    <font>
      <sz val="10"/>
      <name val="Arial"/>
      <family val="0"/>
    </font>
    <font>
      <sz val="8"/>
      <name val="Arial"/>
      <family val="0"/>
    </font>
    <font>
      <u val="single"/>
      <sz val="10"/>
      <color indexed="12"/>
      <name val="Arial"/>
      <family val="0"/>
    </font>
    <font>
      <u val="single"/>
      <sz val="10"/>
      <color indexed="36"/>
      <name val="Arial"/>
      <family val="0"/>
    </font>
    <font>
      <sz val="12"/>
      <name val="Arial"/>
      <family val="2"/>
    </font>
    <font>
      <sz val="11"/>
      <name val="Arial"/>
      <family val="2"/>
    </font>
    <font>
      <b/>
      <sz val="12"/>
      <name val="Garamond"/>
      <family val="1"/>
    </font>
    <font>
      <sz val="12"/>
      <name val="Garamond"/>
      <family val="1"/>
    </font>
    <font>
      <sz val="10"/>
      <name val="Garamond"/>
      <family val="1"/>
    </font>
    <font>
      <b/>
      <sz val="14"/>
      <name val="Garamond"/>
      <family val="1"/>
    </font>
    <font>
      <sz val="14"/>
      <name val="Garamond"/>
      <family val="1"/>
    </font>
    <font>
      <i/>
      <sz val="12"/>
      <name val="Garamond"/>
      <family val="1"/>
    </font>
    <font>
      <b/>
      <sz val="12"/>
      <color indexed="10"/>
      <name val="Garamond"/>
      <family val="1"/>
    </font>
    <font>
      <b/>
      <sz val="12"/>
      <color indexed="8"/>
      <name val="Garamond"/>
      <family val="1"/>
    </font>
    <font>
      <sz val="14"/>
      <color indexed="8"/>
      <name val="Garamond"/>
      <family val="1"/>
    </font>
    <font>
      <b/>
      <sz val="14"/>
      <color indexed="10"/>
      <name val="Garamond"/>
      <family val="1"/>
    </font>
    <font>
      <sz val="12"/>
      <color indexed="8"/>
      <name val="Garamond"/>
      <family val="1"/>
    </font>
    <font>
      <sz val="8"/>
      <name val="Tahoma"/>
      <family val="0"/>
    </font>
    <font>
      <i/>
      <sz val="11"/>
      <name val="Arial"/>
      <family val="2"/>
    </font>
    <font>
      <sz val="10"/>
      <name val="Verdana"/>
      <family val="2"/>
    </font>
    <font>
      <u val="single"/>
      <sz val="10"/>
      <name val="Verdana"/>
      <family val="2"/>
    </font>
    <font>
      <i/>
      <sz val="10"/>
      <name val="Arial"/>
      <family val="2"/>
    </font>
    <font>
      <b/>
      <sz val="10"/>
      <name val="Arial"/>
      <family val="2"/>
    </font>
    <font>
      <b/>
      <sz val="10"/>
      <color indexed="62"/>
      <name val="Arial"/>
      <family val="2"/>
    </font>
    <font>
      <sz val="12"/>
      <color indexed="52"/>
      <name val="Arial"/>
      <family val="2"/>
    </font>
    <font>
      <b/>
      <sz val="12"/>
      <color indexed="52"/>
      <name val="Arial"/>
      <family val="2"/>
    </font>
    <font>
      <b/>
      <u val="single"/>
      <sz val="10"/>
      <name val="Arial"/>
      <family val="2"/>
    </font>
    <font>
      <sz val="12"/>
      <color indexed="10"/>
      <name val="Garamond"/>
      <family val="1"/>
    </font>
    <font>
      <sz val="20"/>
      <name val="Arial"/>
      <family val="0"/>
    </font>
    <font>
      <i/>
      <sz val="10"/>
      <name val="Verdana"/>
      <family val="2"/>
    </font>
    <font>
      <sz val="18"/>
      <name val="Garamond"/>
      <family val="1"/>
    </font>
    <font>
      <b/>
      <sz val="18"/>
      <name val="Garamond"/>
      <family val="1"/>
    </font>
    <font>
      <sz val="18"/>
      <name val="Arial"/>
      <family val="0"/>
    </font>
    <font>
      <b/>
      <sz val="14"/>
      <color indexed="8"/>
      <name val="Garamond"/>
      <family val="1"/>
    </font>
    <font>
      <sz val="14"/>
      <name val="Arial"/>
      <family val="0"/>
    </font>
    <font>
      <sz val="14"/>
      <color indexed="10"/>
      <name val="Garamond"/>
      <family val="1"/>
    </font>
    <font>
      <sz val="16"/>
      <name val="Garamond"/>
      <family val="1"/>
    </font>
    <font>
      <b/>
      <sz val="16"/>
      <color indexed="8"/>
      <name val="Garamond"/>
      <family val="1"/>
    </font>
    <font>
      <b/>
      <sz val="16"/>
      <name val="Garamond"/>
      <family val="1"/>
    </font>
    <font>
      <sz val="15"/>
      <name val="Garamond"/>
      <family val="1"/>
    </font>
    <font>
      <b/>
      <sz val="10"/>
      <name val="Verdana"/>
      <family val="2"/>
    </font>
    <font>
      <i/>
      <sz val="14"/>
      <name val="Garamond"/>
      <family val="1"/>
    </font>
    <font>
      <sz val="16"/>
      <name val="Arial"/>
      <family val="2"/>
    </font>
    <font>
      <b/>
      <i/>
      <sz val="14"/>
      <name val="Garamond"/>
      <family val="1"/>
    </font>
    <font>
      <u val="single"/>
      <sz val="12"/>
      <name val="DejaVu Sans"/>
      <family val="2"/>
    </font>
    <font>
      <sz val="10"/>
      <name val="DejaVu Sans"/>
      <family val="2"/>
    </font>
    <font>
      <u val="single"/>
      <sz val="11"/>
      <name val="DejaVu Sans"/>
      <family val="2"/>
    </font>
    <font>
      <sz val="10"/>
      <color indexed="9"/>
      <name val="Arial"/>
      <family val="0"/>
    </font>
    <font>
      <b/>
      <i/>
      <sz val="16"/>
      <color indexed="9"/>
      <name val="Bradley Hand ITC"/>
      <family val="4"/>
    </font>
    <font>
      <sz val="11"/>
      <name val="Garamond"/>
      <family val="1"/>
    </font>
    <font>
      <sz val="8"/>
      <name val="Verdana"/>
      <family val="2"/>
    </font>
    <font>
      <b/>
      <i/>
      <sz val="13"/>
      <name val="Garamond"/>
      <family val="1"/>
    </font>
    <font>
      <b/>
      <i/>
      <u val="single"/>
      <sz val="13"/>
      <name val="Garamond"/>
      <family val="1"/>
    </font>
    <font>
      <i/>
      <u val="single"/>
      <sz val="10"/>
      <color indexed="18"/>
      <name val="Arial"/>
      <family val="2"/>
    </font>
    <font>
      <i/>
      <sz val="10"/>
      <color indexed="18"/>
      <name val="Arial"/>
      <family val="2"/>
    </font>
    <font>
      <u val="single"/>
      <sz val="14"/>
      <name val="Garamond"/>
      <family val="1"/>
    </font>
    <font>
      <i/>
      <u val="single"/>
      <sz val="14"/>
      <name val="Garamond"/>
      <family val="1"/>
    </font>
    <font>
      <sz val="12"/>
      <color indexed="18"/>
      <name val="Garamond"/>
      <family val="1"/>
    </font>
    <font>
      <b/>
      <sz val="12"/>
      <color indexed="18"/>
      <name val="Garamond"/>
      <family val="1"/>
    </font>
    <font>
      <sz val="10"/>
      <name val="Bell MT"/>
      <family val="1"/>
    </font>
    <font>
      <b/>
      <u val="single"/>
      <sz val="14"/>
      <color indexed="10"/>
      <name val="Garamond"/>
      <family val="1"/>
    </font>
    <font>
      <b/>
      <i/>
      <u val="single"/>
      <sz val="14"/>
      <color indexed="10"/>
      <name val="Garamond"/>
      <family val="1"/>
    </font>
    <font>
      <b/>
      <i/>
      <sz val="10"/>
      <name val="Arial"/>
      <family val="0"/>
    </font>
    <font>
      <b/>
      <sz val="14"/>
      <color indexed="18"/>
      <name val="Garamond"/>
      <family val="1"/>
    </font>
    <font>
      <b/>
      <sz val="14"/>
      <color indexed="31"/>
      <name val="Garamond"/>
      <family val="1"/>
    </font>
    <font>
      <b/>
      <i/>
      <sz val="12"/>
      <color indexed="8"/>
      <name val="Garamond"/>
      <family val="1"/>
    </font>
    <font>
      <b/>
      <i/>
      <sz val="12"/>
      <name val="Garamond"/>
      <family val="1"/>
    </font>
    <font>
      <b/>
      <i/>
      <sz val="14"/>
      <color indexed="10"/>
      <name val="Arial"/>
      <family val="2"/>
    </font>
    <font>
      <b/>
      <sz val="14"/>
      <name val="Arial"/>
      <family val="2"/>
    </font>
    <font>
      <sz val="12"/>
      <color indexed="9"/>
      <name val="Garamond"/>
      <family val="1"/>
    </font>
    <font>
      <i/>
      <sz val="14"/>
      <color indexed="12"/>
      <name val="Garamond"/>
      <family val="1"/>
    </font>
    <font>
      <b/>
      <u val="single"/>
      <sz val="14"/>
      <name val="Garamond"/>
      <family val="1"/>
    </font>
    <font>
      <sz val="10"/>
      <color indexed="18"/>
      <name val="Verdana"/>
      <family val="2"/>
    </font>
    <font>
      <sz val="10"/>
      <color indexed="56"/>
      <name val="Verdana"/>
      <family val="2"/>
    </font>
    <font>
      <b/>
      <sz val="20"/>
      <name val="Arial"/>
      <family val="2"/>
    </font>
    <font>
      <i/>
      <u val="single"/>
      <sz val="10"/>
      <name val="Verdana"/>
      <family val="2"/>
    </font>
    <font>
      <u val="single"/>
      <sz val="12"/>
      <name val="Garamond"/>
      <family val="1"/>
    </font>
    <font>
      <i/>
      <sz val="16"/>
      <name val="Garamond"/>
      <family val="1"/>
    </font>
    <font>
      <b/>
      <sz val="14"/>
      <color indexed="56"/>
      <name val="Garamond"/>
      <family val="1"/>
    </font>
    <font>
      <u val="single"/>
      <sz val="16"/>
      <name val="Lucida Calligraphy"/>
      <family val="4"/>
    </font>
    <font>
      <sz val="10"/>
      <color indexed="10"/>
      <name val="Arial"/>
      <family val="0"/>
    </font>
    <font>
      <sz val="10"/>
      <color indexed="17"/>
      <name val="Arial"/>
      <family val="0"/>
    </font>
    <font>
      <i/>
      <sz val="12"/>
      <name val="Arial"/>
      <family val="2"/>
    </font>
    <font>
      <i/>
      <sz val="11"/>
      <name val="Garamond"/>
      <family val="1"/>
    </font>
    <font>
      <u val="single"/>
      <sz val="16"/>
      <name val="Garamond"/>
      <family val="1"/>
    </font>
    <font>
      <i/>
      <sz val="14"/>
      <color indexed="18"/>
      <name val="Garamond"/>
      <family val="1"/>
    </font>
    <font>
      <b/>
      <u val="single"/>
      <sz val="20"/>
      <color indexed="17"/>
      <name val="Garamond"/>
      <family val="1"/>
    </font>
    <font>
      <b/>
      <u val="single"/>
      <sz val="20"/>
      <color indexed="57"/>
      <name val="Garamond"/>
      <family val="1"/>
    </font>
    <font>
      <b/>
      <u val="single"/>
      <sz val="10"/>
      <color indexed="57"/>
      <name val="Garamond"/>
      <family val="1"/>
    </font>
    <font>
      <b/>
      <u val="single"/>
      <sz val="22"/>
      <color indexed="17"/>
      <name val="Garamond"/>
      <family val="1"/>
    </font>
    <font>
      <b/>
      <u val="single"/>
      <sz val="22"/>
      <color indexed="57"/>
      <name val="Garamond"/>
      <family val="1"/>
    </font>
    <font>
      <u val="single"/>
      <sz val="8"/>
      <name val="Arial"/>
      <family val="2"/>
    </font>
    <font>
      <sz val="8"/>
      <color indexed="17"/>
      <name val="Arial"/>
      <family val="2"/>
    </font>
    <font>
      <b/>
      <u val="single"/>
      <sz val="8"/>
      <color indexed="57"/>
      <name val="Garamond"/>
      <family val="1"/>
    </font>
    <font>
      <b/>
      <i/>
      <sz val="13"/>
      <color indexed="10"/>
      <name val="Garamond"/>
      <family val="1"/>
    </font>
    <font>
      <b/>
      <u val="single"/>
      <sz val="16"/>
      <color indexed="10"/>
      <name val="Garamond"/>
      <family val="1"/>
    </font>
    <font>
      <b/>
      <sz val="12"/>
      <color indexed="10"/>
      <name val="Castellar"/>
      <family val="1"/>
    </font>
    <font>
      <b/>
      <sz val="16"/>
      <color indexed="53"/>
      <name val="Garamond"/>
      <family val="1"/>
    </font>
    <font>
      <b/>
      <sz val="16"/>
      <color indexed="9"/>
      <name val="Bradley Hand ITC"/>
      <family val="4"/>
    </font>
    <font>
      <u val="single"/>
      <sz val="14"/>
      <name val="Arial"/>
      <family val="0"/>
    </font>
    <font>
      <b/>
      <sz val="10"/>
      <color indexed="10"/>
      <name val="Arial"/>
      <family val="2"/>
    </font>
    <font>
      <b/>
      <sz val="18"/>
      <color indexed="56"/>
      <name val="Times New Roman"/>
      <family val="1"/>
    </font>
    <font>
      <sz val="10"/>
      <name val="Times New Roman"/>
      <family val="1"/>
    </font>
    <font>
      <u val="single"/>
      <sz val="14"/>
      <name val="Times New Roman"/>
      <family val="1"/>
    </font>
    <font>
      <sz val="14"/>
      <name val="Times New Roman"/>
      <family val="1"/>
    </font>
    <font>
      <i/>
      <sz val="12"/>
      <name val="Times New Roman"/>
      <family val="1"/>
    </font>
    <font>
      <sz val="11"/>
      <name val="Times New Roman"/>
      <family val="1"/>
    </font>
    <font>
      <b/>
      <sz val="10"/>
      <name val="Times New Roman"/>
      <family val="1"/>
    </font>
    <font>
      <b/>
      <sz val="14"/>
      <name val="Times New Roman"/>
      <family val="1"/>
    </font>
    <font>
      <b/>
      <i/>
      <sz val="11"/>
      <name val="Times New Roman"/>
      <family val="1"/>
    </font>
    <font>
      <b/>
      <i/>
      <sz val="12"/>
      <name val="Times New Roman"/>
      <family val="1"/>
    </font>
    <font>
      <sz val="12"/>
      <name val="Times New Roman"/>
      <family val="1"/>
    </font>
    <font>
      <b/>
      <sz val="12"/>
      <name val="Times New Roman"/>
      <family val="1"/>
    </font>
    <font>
      <sz val="12"/>
      <name val="Wingdings 2"/>
      <family val="1"/>
    </font>
    <font>
      <b/>
      <sz val="12"/>
      <name val="Calibri"/>
      <family val="2"/>
    </font>
    <font>
      <b/>
      <sz val="14"/>
      <color indexed="23"/>
      <name val="Garamond"/>
      <family val="1"/>
    </font>
    <font>
      <b/>
      <i/>
      <sz val="14"/>
      <color indexed="12"/>
      <name val="Garamond"/>
      <family val="1"/>
    </font>
    <font>
      <b/>
      <i/>
      <u val="single"/>
      <sz val="16"/>
      <color indexed="12"/>
      <name val="Garamond"/>
      <family val="1"/>
    </font>
    <font>
      <b/>
      <i/>
      <sz val="14"/>
      <color indexed="57"/>
      <name val="Garamond"/>
      <family val="1"/>
    </font>
    <font>
      <sz val="12"/>
      <name val="Webdings"/>
      <family val="1"/>
    </font>
    <font>
      <sz val="9"/>
      <name val="Tahoma"/>
      <family val="0"/>
    </font>
    <font>
      <sz val="12"/>
      <color indexed="12"/>
      <name val="Times New Roman"/>
      <family val="1"/>
    </font>
    <font>
      <i/>
      <sz val="12"/>
      <color indexed="12"/>
      <name val="Times New Roman"/>
      <family val="1"/>
    </font>
    <font>
      <b/>
      <i/>
      <sz val="12"/>
      <color indexed="12"/>
      <name val="Times New Roman"/>
      <family val="1"/>
    </font>
    <font>
      <sz val="12"/>
      <color indexed="12"/>
      <name val="Wingdings 2"/>
      <family val="1"/>
    </font>
    <font>
      <u val="single"/>
      <sz val="14"/>
      <color indexed="12"/>
      <name val="Times New Roman"/>
      <family val="1"/>
    </font>
    <font>
      <b/>
      <i/>
      <sz val="18"/>
      <color indexed="10"/>
      <name val="Garamond"/>
      <family val="1"/>
    </font>
    <font>
      <i/>
      <sz val="18"/>
      <color indexed="10"/>
      <name val="Garamond"/>
      <family val="1"/>
    </font>
    <font>
      <u val="single"/>
      <sz val="12"/>
      <name val="Times New Roman"/>
      <family val="1"/>
    </font>
    <font>
      <b/>
      <sz val="8"/>
      <name val="Arial"/>
      <family val="2"/>
    </font>
  </fonts>
  <fills count="12">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26"/>
        <bgColor indexed="64"/>
      </patternFill>
    </fill>
    <fill>
      <patternFill patternType="gray0625">
        <fgColor indexed="31"/>
        <bgColor indexed="43"/>
      </patternFill>
    </fill>
    <fill>
      <patternFill patternType="solid">
        <fgColor indexed="13"/>
        <bgColor indexed="64"/>
      </patternFill>
    </fill>
    <fill>
      <patternFill patternType="lightDown">
        <fgColor indexed="31"/>
        <bgColor indexed="43"/>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s>
  <borders count="2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color indexed="56"/>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color indexed="18"/>
      </bottom>
    </border>
    <border>
      <left>
        <color indexed="63"/>
      </left>
      <right style="thin"/>
      <top>
        <color indexed="63"/>
      </top>
      <bottom style="thin">
        <color indexed="18"/>
      </bottom>
    </border>
    <border>
      <left>
        <color indexed="63"/>
      </left>
      <right>
        <color indexed="63"/>
      </right>
      <top>
        <color indexed="63"/>
      </top>
      <bottom style="thin">
        <color indexed="18"/>
      </bottom>
    </border>
    <border>
      <left>
        <color indexed="63"/>
      </left>
      <right>
        <color indexed="63"/>
      </right>
      <top style="thin"/>
      <bottom>
        <color indexed="63"/>
      </bottom>
    </border>
    <border>
      <left>
        <color indexed="63"/>
      </left>
      <right>
        <color indexed="63"/>
      </right>
      <top>
        <color indexed="63"/>
      </top>
      <bottom style="medium">
        <color indexed="18"/>
      </bottom>
    </border>
    <border>
      <left style="medium">
        <color indexed="62"/>
      </left>
      <right>
        <color indexed="63"/>
      </right>
      <top>
        <color indexed="63"/>
      </top>
      <bottom style="medium">
        <color indexed="62"/>
      </bottom>
    </border>
    <border>
      <left>
        <color indexed="63"/>
      </left>
      <right>
        <color indexed="63"/>
      </right>
      <top>
        <color indexed="63"/>
      </top>
      <bottom style="medium">
        <color indexed="62"/>
      </bottom>
    </border>
    <border>
      <left style="thin"/>
      <right>
        <color indexed="63"/>
      </right>
      <top>
        <color indexed="63"/>
      </top>
      <bottom style="thin">
        <color indexed="18"/>
      </bottom>
    </border>
    <border>
      <left style="thin"/>
      <right>
        <color indexed="63"/>
      </right>
      <top>
        <color indexed="63"/>
      </top>
      <bottom style="thin">
        <color indexed="62"/>
      </bottom>
    </border>
    <border>
      <left>
        <color indexed="63"/>
      </left>
      <right style="thin"/>
      <top>
        <color indexed="63"/>
      </top>
      <bottom style="thin">
        <color indexed="62"/>
      </bottom>
    </border>
    <border>
      <left>
        <color indexed="63"/>
      </left>
      <right>
        <color indexed="63"/>
      </right>
      <top>
        <color indexed="63"/>
      </top>
      <bottom style="thin">
        <color indexed="62"/>
      </bottom>
    </border>
    <border>
      <left style="thin"/>
      <right>
        <color indexed="63"/>
      </right>
      <top style="thin">
        <color indexed="62"/>
      </top>
      <bottom>
        <color indexed="63"/>
      </bottom>
    </border>
    <border>
      <left>
        <color indexed="63"/>
      </left>
      <right style="thin"/>
      <top style="thin">
        <color indexed="62"/>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770">
    <xf numFmtId="0" fontId="0" fillId="0" borderId="0" xfId="0" applyAlignment="1">
      <alignment/>
    </xf>
    <xf numFmtId="0" fontId="0" fillId="0" borderId="0" xfId="0" applyBorder="1" applyAlignment="1">
      <alignment/>
    </xf>
    <xf numFmtId="0" fontId="0" fillId="0" borderId="0" xfId="0" applyAlignment="1">
      <alignment horizontal="left" wrapText="1"/>
    </xf>
    <xf numFmtId="0" fontId="4" fillId="0" borderId="0" xfId="0" applyFont="1" applyAlignment="1">
      <alignment/>
    </xf>
    <xf numFmtId="0" fontId="4" fillId="0" borderId="0" xfId="0" applyFont="1" applyAlignment="1">
      <alignment/>
    </xf>
    <xf numFmtId="0" fontId="8"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0" fillId="0" borderId="0" xfId="0" applyFill="1" applyAlignment="1">
      <alignment/>
    </xf>
    <xf numFmtId="4" fontId="7" fillId="0" borderId="0" xfId="0" applyNumberFormat="1" applyFont="1" applyBorder="1" applyAlignment="1">
      <alignment/>
    </xf>
    <xf numFmtId="0" fontId="7" fillId="0" borderId="1" xfId="0" applyFont="1" applyBorder="1" applyAlignment="1">
      <alignment/>
    </xf>
    <xf numFmtId="0" fontId="7" fillId="0" borderId="2" xfId="0" applyFont="1" applyBorder="1" applyAlignment="1">
      <alignment/>
    </xf>
    <xf numFmtId="0" fontId="10" fillId="0" borderId="0" xfId="0" applyFont="1" applyAlignment="1">
      <alignment/>
    </xf>
    <xf numFmtId="0" fontId="28" fillId="0" borderId="0" xfId="0" applyFont="1" applyBorder="1" applyAlignment="1">
      <alignment horizontal="left"/>
    </xf>
    <xf numFmtId="0" fontId="10" fillId="0" borderId="0" xfId="0" applyFont="1" applyAlignment="1">
      <alignment/>
    </xf>
    <xf numFmtId="0" fontId="10" fillId="2" borderId="3" xfId="0" applyFont="1" applyFill="1" applyBorder="1" applyAlignment="1">
      <alignment horizontal="center"/>
    </xf>
    <xf numFmtId="0" fontId="7" fillId="0" borderId="2" xfId="0" applyFont="1" applyFill="1" applyBorder="1" applyAlignment="1">
      <alignment/>
    </xf>
    <xf numFmtId="0" fontId="7" fillId="0" borderId="4" xfId="0" applyFont="1" applyBorder="1" applyAlignment="1">
      <alignment/>
    </xf>
    <xf numFmtId="0" fontId="7" fillId="0" borderId="4" xfId="0" applyFont="1" applyBorder="1" applyAlignment="1">
      <alignment horizontal="left" wrapText="1"/>
    </xf>
    <xf numFmtId="0" fontId="6" fillId="0" borderId="4" xfId="0" applyFont="1" applyBorder="1" applyAlignment="1">
      <alignment/>
    </xf>
    <xf numFmtId="0" fontId="7" fillId="0" borderId="4" xfId="0" applyFont="1" applyBorder="1" applyAlignment="1">
      <alignment wrapText="1"/>
    </xf>
    <xf numFmtId="0" fontId="10" fillId="3" borderId="5" xfId="0" applyFont="1" applyFill="1" applyBorder="1" applyAlignment="1">
      <alignment/>
    </xf>
    <xf numFmtId="0" fontId="10" fillId="3" borderId="3" xfId="0" applyFont="1" applyFill="1" applyBorder="1" applyAlignment="1">
      <alignment/>
    </xf>
    <xf numFmtId="0" fontId="7" fillId="0" borderId="6" xfId="0" applyFont="1" applyBorder="1" applyAlignment="1">
      <alignment/>
    </xf>
    <xf numFmtId="0" fontId="34" fillId="0" borderId="0" xfId="0" applyFont="1" applyAlignment="1">
      <alignment/>
    </xf>
    <xf numFmtId="0" fontId="10" fillId="0" borderId="0" xfId="0" applyFont="1" applyBorder="1" applyAlignment="1">
      <alignment horizontal="left"/>
    </xf>
    <xf numFmtId="4" fontId="7" fillId="0" borderId="2" xfId="0" applyNumberFormat="1" applyFont="1" applyBorder="1" applyAlignment="1">
      <alignment/>
    </xf>
    <xf numFmtId="0" fontId="7" fillId="0" borderId="0" xfId="0" applyFont="1" applyBorder="1" applyAlignment="1">
      <alignment horizontal="left" wrapText="1"/>
    </xf>
    <xf numFmtId="0" fontId="10" fillId="0" borderId="4" xfId="0" applyFont="1" applyBorder="1" applyAlignment="1">
      <alignment/>
    </xf>
    <xf numFmtId="0" fontId="8" fillId="3" borderId="5" xfId="0" applyFont="1" applyFill="1" applyBorder="1" applyAlignment="1">
      <alignment/>
    </xf>
    <xf numFmtId="0" fontId="39" fillId="2" borderId="3" xfId="0" applyFont="1" applyFill="1" applyBorder="1" applyAlignment="1">
      <alignment horizontal="center" vertical="center"/>
    </xf>
    <xf numFmtId="0" fontId="39" fillId="2" borderId="7" xfId="0" applyFont="1" applyFill="1" applyBorder="1" applyAlignment="1">
      <alignment horizontal="center" vertical="center"/>
    </xf>
    <xf numFmtId="0" fontId="36" fillId="0" borderId="4" xfId="0" applyFont="1" applyBorder="1" applyAlignment="1">
      <alignment/>
    </xf>
    <xf numFmtId="0" fontId="36" fillId="4" borderId="8" xfId="0" applyFont="1" applyFill="1" applyBorder="1" applyAlignment="1">
      <alignment/>
    </xf>
    <xf numFmtId="0" fontId="38" fillId="4" borderId="5" xfId="0" applyFont="1" applyFill="1" applyBorder="1" applyAlignment="1">
      <alignment/>
    </xf>
    <xf numFmtId="0" fontId="38" fillId="4" borderId="8" xfId="0" applyFont="1" applyFill="1" applyBorder="1" applyAlignment="1">
      <alignment/>
    </xf>
    <xf numFmtId="0" fontId="28" fillId="0" borderId="0" xfId="0" applyFont="1" applyBorder="1" applyAlignment="1">
      <alignment/>
    </xf>
    <xf numFmtId="0" fontId="7" fillId="0" borderId="0" xfId="0" applyFont="1" applyFill="1" applyBorder="1" applyAlignment="1">
      <alignment horizontal="center"/>
    </xf>
    <xf numFmtId="0" fontId="10" fillId="0" borderId="0" xfId="0" applyFont="1" applyFill="1" applyBorder="1" applyAlignment="1">
      <alignment/>
    </xf>
    <xf numFmtId="0" fontId="7" fillId="0" borderId="4" xfId="0" applyFont="1" applyFill="1" applyBorder="1" applyAlignment="1">
      <alignment horizontal="center"/>
    </xf>
    <xf numFmtId="0" fontId="7" fillId="0" borderId="8" xfId="0" applyFont="1" applyBorder="1" applyAlignment="1">
      <alignment/>
    </xf>
    <xf numFmtId="0" fontId="7" fillId="0" borderId="1" xfId="0" applyFont="1" applyFill="1" applyBorder="1" applyAlignment="1">
      <alignment horizontal="center"/>
    </xf>
    <xf numFmtId="0" fontId="36" fillId="2" borderId="1" xfId="0" applyFont="1" applyFill="1" applyBorder="1" applyAlignment="1">
      <alignment horizontal="center"/>
    </xf>
    <xf numFmtId="0" fontId="7" fillId="2" borderId="9" xfId="0" applyFont="1" applyFill="1" applyBorder="1" applyAlignment="1">
      <alignment horizontal="center"/>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4" fontId="7" fillId="0" borderId="1" xfId="0" applyNumberFormat="1" applyFont="1" applyBorder="1" applyAlignment="1">
      <alignment/>
    </xf>
    <xf numFmtId="4" fontId="7" fillId="0" borderId="12" xfId="0" applyNumberFormat="1" applyFont="1" applyBorder="1" applyAlignment="1">
      <alignment/>
    </xf>
    <xf numFmtId="0" fontId="7" fillId="0" borderId="2" xfId="0" applyFont="1" applyFill="1" applyBorder="1" applyAlignment="1">
      <alignment horizontal="center"/>
    </xf>
    <xf numFmtId="0" fontId="7" fillId="0" borderId="11" xfId="0" applyFont="1" applyFill="1" applyBorder="1" applyAlignment="1">
      <alignment horizontal="center"/>
    </xf>
    <xf numFmtId="0" fontId="41" fillId="0" borderId="0" xfId="0" applyFont="1" applyFill="1" applyBorder="1" applyAlignment="1">
      <alignment/>
    </xf>
    <xf numFmtId="4" fontId="41" fillId="0" borderId="0" xfId="0" applyNumberFormat="1" applyFont="1" applyFill="1" applyBorder="1" applyAlignment="1">
      <alignment/>
    </xf>
    <xf numFmtId="4" fontId="7" fillId="0" borderId="0" xfId="0" applyNumberFormat="1" applyFont="1" applyFill="1" applyBorder="1" applyAlignment="1">
      <alignment/>
    </xf>
    <xf numFmtId="0" fontId="34" fillId="0" borderId="0" xfId="0" applyFont="1" applyBorder="1" applyAlignment="1">
      <alignment/>
    </xf>
    <xf numFmtId="4" fontId="7" fillId="4" borderId="3" xfId="0" applyNumberFormat="1" applyFont="1" applyFill="1" applyBorder="1" applyAlignment="1">
      <alignment/>
    </xf>
    <xf numFmtId="0" fontId="7" fillId="0" borderId="2" xfId="0" applyFont="1" applyBorder="1" applyAlignment="1">
      <alignment horizontal="center"/>
    </xf>
    <xf numFmtId="0" fontId="7" fillId="0" borderId="9" xfId="0" applyFont="1" applyBorder="1" applyAlignment="1">
      <alignment horizontal="center"/>
    </xf>
    <xf numFmtId="0" fontId="22" fillId="0" borderId="0" xfId="0" applyFont="1" applyBorder="1" applyAlignment="1">
      <alignment/>
    </xf>
    <xf numFmtId="0" fontId="2" fillId="0" borderId="0" xfId="15" applyAlignment="1">
      <alignment/>
    </xf>
    <xf numFmtId="3" fontId="7" fillId="0" borderId="2" xfId="0" applyNumberFormat="1" applyFont="1" applyBorder="1" applyAlignment="1">
      <alignment/>
    </xf>
    <xf numFmtId="0" fontId="47" fillId="0" borderId="0" xfId="0" applyFont="1" applyAlignment="1">
      <alignment/>
    </xf>
    <xf numFmtId="0" fontId="10" fillId="0" borderId="0" xfId="0" applyFont="1" applyAlignment="1">
      <alignment horizontal="left" wrapText="1"/>
    </xf>
    <xf numFmtId="0" fontId="10" fillId="0" borderId="4" xfId="0" applyFont="1" applyBorder="1" applyAlignment="1">
      <alignment horizontal="left"/>
    </xf>
    <xf numFmtId="0" fontId="10" fillId="0" borderId="12" xfId="0" applyFont="1" applyBorder="1" applyAlignment="1">
      <alignment horizontal="left"/>
    </xf>
    <xf numFmtId="0" fontId="7" fillId="0" borderId="12" xfId="0" applyFont="1" applyBorder="1" applyAlignment="1">
      <alignment horizontal="left" wrapText="1"/>
    </xf>
    <xf numFmtId="0" fontId="10" fillId="0" borderId="8" xfId="0" applyFont="1" applyBorder="1" applyAlignment="1">
      <alignment/>
    </xf>
    <xf numFmtId="0" fontId="10" fillId="0" borderId="6" xfId="0" applyFont="1" applyBorder="1" applyAlignment="1">
      <alignment/>
    </xf>
    <xf numFmtId="0" fontId="7" fillId="0" borderId="4" xfId="0" applyFont="1" applyBorder="1" applyAlignment="1">
      <alignment/>
    </xf>
    <xf numFmtId="0" fontId="7" fillId="0" borderId="12" xfId="0" applyFont="1" applyBorder="1" applyAlignment="1">
      <alignment/>
    </xf>
    <xf numFmtId="0" fontId="0" fillId="0" borderId="12" xfId="0" applyBorder="1" applyAlignment="1">
      <alignment/>
    </xf>
    <xf numFmtId="0" fontId="0" fillId="0" borderId="4" xfId="0" applyBorder="1" applyAlignment="1">
      <alignment/>
    </xf>
    <xf numFmtId="0" fontId="36" fillId="0" borderId="0" xfId="0" applyFont="1" applyBorder="1" applyAlignment="1">
      <alignment horizontal="left"/>
    </xf>
    <xf numFmtId="0" fontId="9" fillId="0" borderId="13" xfId="0" applyFont="1" applyFill="1" applyBorder="1" applyAlignment="1">
      <alignment/>
    </xf>
    <xf numFmtId="0" fontId="9" fillId="0" borderId="4" xfId="0" applyFont="1" applyFill="1" applyBorder="1" applyAlignment="1">
      <alignment/>
    </xf>
    <xf numFmtId="0" fontId="7" fillId="3" borderId="14" xfId="0" applyFont="1" applyFill="1" applyBorder="1" applyAlignment="1">
      <alignment/>
    </xf>
    <xf numFmtId="0" fontId="10" fillId="0" borderId="0" xfId="0" applyFont="1" applyAlignment="1">
      <alignment horizontal="left" vertical="center" wrapText="1"/>
    </xf>
    <xf numFmtId="3" fontId="7" fillId="0" borderId="12" xfId="0" applyNumberFormat="1" applyFont="1" applyBorder="1" applyAlignment="1">
      <alignment/>
    </xf>
    <xf numFmtId="0" fontId="9" fillId="0" borderId="2" xfId="0" applyFont="1" applyFill="1" applyBorder="1" applyAlignment="1">
      <alignment/>
    </xf>
    <xf numFmtId="0" fontId="0" fillId="0" borderId="0" xfId="0" applyBorder="1" applyAlignment="1">
      <alignment horizontal="center" wrapText="1"/>
    </xf>
    <xf numFmtId="0" fontId="0" fillId="0" borderId="0" xfId="0" applyBorder="1" applyAlignment="1" applyProtection="1">
      <alignment/>
      <protection locked="0"/>
    </xf>
    <xf numFmtId="176" fontId="0" fillId="0" borderId="0" xfId="0" applyNumberFormat="1" applyBorder="1" applyAlignment="1" applyProtection="1">
      <alignment/>
      <protection locked="0"/>
    </xf>
    <xf numFmtId="3" fontId="0" fillId="0" borderId="0" xfId="0" applyNumberFormat="1" applyBorder="1" applyAlignment="1" applyProtection="1">
      <alignment/>
      <protection locked="0"/>
    </xf>
    <xf numFmtId="176" fontId="0" fillId="0" borderId="0" xfId="0" applyNumberFormat="1" applyBorder="1" applyAlignment="1">
      <alignment horizontal="right"/>
    </xf>
    <xf numFmtId="176" fontId="22" fillId="0" borderId="0" xfId="0" applyNumberFormat="1" applyFont="1" applyFill="1" applyBorder="1" applyAlignment="1">
      <alignment horizontal="right"/>
    </xf>
    <xf numFmtId="3" fontId="0" fillId="0" borderId="0" xfId="21" applyNumberFormat="1" applyFont="1" applyFill="1" applyBorder="1" applyProtection="1">
      <alignment/>
      <protection locked="0"/>
    </xf>
    <xf numFmtId="0" fontId="22" fillId="0" borderId="0" xfId="21" applyFont="1" applyFill="1" applyBorder="1" applyProtection="1">
      <alignment/>
      <protection locked="0"/>
    </xf>
    <xf numFmtId="0" fontId="21" fillId="0" borderId="0" xfId="21" applyFont="1" applyFill="1" applyBorder="1">
      <alignment/>
      <protection/>
    </xf>
    <xf numFmtId="0" fontId="22" fillId="0" borderId="0" xfId="21" applyFont="1" applyFill="1" applyBorder="1">
      <alignment/>
      <protection/>
    </xf>
    <xf numFmtId="3" fontId="22" fillId="0" borderId="0" xfId="21" applyNumberFormat="1" applyFont="1" applyFill="1" applyBorder="1" applyProtection="1">
      <alignment/>
      <protection/>
    </xf>
    <xf numFmtId="0" fontId="22" fillId="0" borderId="0" xfId="21" applyFont="1" applyFill="1" applyBorder="1" applyProtection="1">
      <alignment/>
      <protection/>
    </xf>
    <xf numFmtId="0" fontId="0" fillId="0" borderId="0" xfId="21" applyFont="1" applyFill="1" applyBorder="1">
      <alignment/>
      <protection/>
    </xf>
    <xf numFmtId="3" fontId="0" fillId="0" borderId="0" xfId="21" applyNumberFormat="1" applyFont="1" applyFill="1" applyBorder="1" applyProtection="1">
      <alignment/>
      <protection/>
    </xf>
    <xf numFmtId="0" fontId="9" fillId="0" borderId="0" xfId="0" applyFont="1" applyAlignment="1">
      <alignment/>
    </xf>
    <xf numFmtId="0" fontId="9" fillId="0" borderId="0" xfId="0" applyFont="1" applyAlignment="1">
      <alignment horizontal="center" vertical="justify"/>
    </xf>
    <xf numFmtId="0" fontId="0" fillId="2" borderId="3" xfId="0" applyFill="1" applyBorder="1" applyAlignment="1">
      <alignment/>
    </xf>
    <xf numFmtId="0" fontId="38" fillId="2"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53" fillId="0" borderId="0" xfId="0" applyFont="1" applyAlignment="1">
      <alignment/>
    </xf>
    <xf numFmtId="0" fontId="55" fillId="0" borderId="0" xfId="0" applyFont="1" applyAlignment="1">
      <alignment/>
    </xf>
    <xf numFmtId="0" fontId="41"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vertical="center" wrapText="1"/>
    </xf>
    <xf numFmtId="0" fontId="7" fillId="0" borderId="0" xfId="0" applyFont="1" applyAlignment="1">
      <alignment horizontal="left" vertical="center" wrapText="1"/>
    </xf>
    <xf numFmtId="0" fontId="59" fillId="0" borderId="0" xfId="0" applyFont="1" applyAlignment="1">
      <alignment horizontal="left" vertical="center" wrapText="1"/>
    </xf>
    <xf numFmtId="0" fontId="7" fillId="0" borderId="12" xfId="0" applyFont="1" applyBorder="1" applyAlignment="1">
      <alignment horizontal="center"/>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xf>
    <xf numFmtId="0" fontId="7" fillId="4" borderId="2" xfId="0" applyFont="1" applyFill="1" applyBorder="1" applyAlignment="1">
      <alignment horizontal="left" vertical="center" wrapText="1"/>
    </xf>
    <xf numFmtId="0" fontId="7" fillId="4" borderId="12" xfId="0" applyFont="1" applyFill="1" applyBorder="1" applyAlignment="1">
      <alignment/>
    </xf>
    <xf numFmtId="0" fontId="7" fillId="4" borderId="2" xfId="0" applyFont="1" applyFill="1" applyBorder="1" applyAlignment="1">
      <alignment horizontal="center" vertical="center" wrapText="1"/>
    </xf>
    <xf numFmtId="0" fontId="7" fillId="4" borderId="12" xfId="0" applyFont="1" applyFill="1" applyBorder="1" applyAlignment="1">
      <alignment horizontal="center"/>
    </xf>
    <xf numFmtId="0" fontId="10" fillId="5" borderId="5" xfId="0" applyFont="1" applyFill="1" applyBorder="1" applyAlignment="1">
      <alignment horizontal="left" vertical="center" wrapText="1"/>
    </xf>
    <xf numFmtId="0" fontId="0" fillId="5" borderId="7" xfId="0"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55" fillId="0" borderId="0" xfId="0" applyFont="1" applyAlignment="1">
      <alignment horizontal="left" vertical="center" wrapText="1"/>
    </xf>
    <xf numFmtId="0" fontId="59" fillId="0" borderId="1"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9" xfId="0" applyFont="1" applyBorder="1" applyAlignment="1">
      <alignment horizontal="center" vertical="center" wrapText="1"/>
    </xf>
    <xf numFmtId="0" fontId="7" fillId="0" borderId="1" xfId="0" applyFont="1" applyBorder="1" applyAlignment="1">
      <alignment horizontal="center" vertical="center" wrapText="1"/>
    </xf>
    <xf numFmtId="0" fontId="6" fillId="2" borderId="3" xfId="0" applyFont="1" applyFill="1" applyBorder="1" applyAlignment="1">
      <alignment horizontal="left" vertical="center" wrapText="1"/>
    </xf>
    <xf numFmtId="0" fontId="62" fillId="5" borderId="5"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2" borderId="4" xfId="0" applyFont="1" applyFill="1" applyBorder="1" applyAlignment="1">
      <alignment vertical="center" wrapText="1"/>
    </xf>
    <xf numFmtId="0" fontId="6" fillId="2" borderId="0" xfId="0" applyFont="1" applyFill="1" applyBorder="1" applyAlignment="1">
      <alignment vertical="center" wrapText="1"/>
    </xf>
    <xf numFmtId="0" fontId="22" fillId="5" borderId="8" xfId="0" applyFont="1" applyFill="1" applyBorder="1" applyAlignment="1">
      <alignment/>
    </xf>
    <xf numFmtId="0" fontId="22" fillId="5" borderId="15" xfId="0" applyFont="1" applyFill="1" applyBorder="1" applyAlignment="1">
      <alignment/>
    </xf>
    <xf numFmtId="0" fontId="6" fillId="2" borderId="3" xfId="0" applyFont="1" applyFill="1" applyBorder="1" applyAlignment="1">
      <alignment horizontal="center"/>
    </xf>
    <xf numFmtId="0" fontId="0" fillId="0" borderId="0" xfId="21" applyFont="1" applyFill="1" applyBorder="1" applyAlignment="1">
      <alignment/>
      <protection/>
    </xf>
    <xf numFmtId="0" fontId="0" fillId="0" borderId="0" xfId="0" applyBorder="1" applyAlignment="1">
      <alignment wrapText="1"/>
    </xf>
    <xf numFmtId="176" fontId="0" fillId="0" borderId="0" xfId="0" applyNumberFormat="1" applyBorder="1" applyAlignment="1" applyProtection="1">
      <alignment/>
      <protection locked="0"/>
    </xf>
    <xf numFmtId="0" fontId="47" fillId="0" borderId="0" xfId="0" applyFont="1" applyFill="1" applyAlignment="1">
      <alignment/>
    </xf>
    <xf numFmtId="0" fontId="0" fillId="6" borderId="3" xfId="0" applyFill="1" applyBorder="1" applyAlignment="1">
      <alignment/>
    </xf>
    <xf numFmtId="0" fontId="6" fillId="0" borderId="3" xfId="0" applyFont="1" applyBorder="1" applyAlignment="1">
      <alignment/>
    </xf>
    <xf numFmtId="0" fontId="6" fillId="0" borderId="0" xfId="0" applyFont="1" applyFill="1" applyBorder="1" applyAlignment="1">
      <alignment vertical="center" wrapText="1"/>
    </xf>
    <xf numFmtId="0" fontId="62" fillId="7" borderId="5" xfId="0" applyFont="1" applyFill="1" applyBorder="1" applyAlignment="1">
      <alignment horizontal="left" vertical="center" wrapText="1"/>
    </xf>
    <xf numFmtId="0" fontId="6" fillId="7" borderId="14" xfId="0" applyFont="1" applyFill="1" applyBorder="1" applyAlignment="1">
      <alignment horizontal="left" vertical="center" wrapText="1"/>
    </xf>
    <xf numFmtId="0" fontId="64" fillId="3" borderId="10" xfId="0" applyFont="1" applyFill="1" applyBorder="1" applyAlignment="1">
      <alignment vertical="center"/>
    </xf>
    <xf numFmtId="0" fontId="64" fillId="3" borderId="11" xfId="0" applyFont="1" applyFill="1" applyBorder="1" applyAlignment="1">
      <alignment vertical="center"/>
    </xf>
    <xf numFmtId="3" fontId="7" fillId="0" borderId="0" xfId="0" applyNumberFormat="1" applyFont="1" applyBorder="1" applyAlignment="1" applyProtection="1">
      <alignment/>
      <protection locked="0"/>
    </xf>
    <xf numFmtId="3" fontId="7" fillId="0" borderId="0" xfId="0" applyNumberFormat="1" applyFont="1" applyBorder="1" applyAlignment="1">
      <alignment/>
    </xf>
    <xf numFmtId="3" fontId="7" fillId="0" borderId="0" xfId="0" applyNumberFormat="1" applyFont="1" applyFill="1" applyBorder="1" applyAlignment="1" applyProtection="1">
      <alignment/>
      <protection locked="0"/>
    </xf>
    <xf numFmtId="3" fontId="6" fillId="0" borderId="0" xfId="0" applyNumberFormat="1" applyFont="1" applyFill="1" applyBorder="1" applyAlignment="1">
      <alignment/>
    </xf>
    <xf numFmtId="3" fontId="7" fillId="0" borderId="0" xfId="0" applyNumberFormat="1" applyFont="1" applyBorder="1" applyAlignment="1" applyProtection="1">
      <alignment/>
      <protection/>
    </xf>
    <xf numFmtId="0" fontId="55" fillId="0" borderId="0" xfId="0" applyFont="1" applyAlignment="1">
      <alignment horizontal="left"/>
    </xf>
    <xf numFmtId="0" fontId="7" fillId="3" borderId="7"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3" xfId="0" applyFont="1" applyFill="1" applyBorder="1" applyAlignment="1">
      <alignment horizontal="center" vertical="center"/>
    </xf>
    <xf numFmtId="3" fontId="7" fillId="0" borderId="2" xfId="0" applyNumberFormat="1" applyFont="1" applyBorder="1" applyAlignment="1" applyProtection="1">
      <alignment/>
      <protection locked="0"/>
    </xf>
    <xf numFmtId="3" fontId="7" fillId="0" borderId="2" xfId="0" applyNumberFormat="1" applyFont="1" applyBorder="1" applyAlignment="1" applyProtection="1">
      <alignment/>
      <protection/>
    </xf>
    <xf numFmtId="3" fontId="7" fillId="0" borderId="12" xfId="0" applyNumberFormat="1" applyFont="1" applyBorder="1" applyAlignment="1" applyProtection="1">
      <alignment/>
      <protection locked="0"/>
    </xf>
    <xf numFmtId="3" fontId="6" fillId="0" borderId="12" xfId="0" applyNumberFormat="1" applyFont="1" applyFill="1" applyBorder="1" applyAlignment="1">
      <alignment/>
    </xf>
    <xf numFmtId="3" fontId="7" fillId="0" borderId="12" xfId="0" applyNumberFormat="1" applyFont="1" applyFill="1" applyBorder="1" applyAlignment="1" applyProtection="1">
      <alignment/>
      <protection locked="0"/>
    </xf>
    <xf numFmtId="3" fontId="7" fillId="0" borderId="12" xfId="0" applyNumberFormat="1" applyFont="1" applyBorder="1" applyAlignment="1" applyProtection="1">
      <alignment/>
      <protection/>
    </xf>
    <xf numFmtId="0" fontId="37" fillId="2" borderId="3" xfId="0" applyFont="1" applyFill="1" applyBorder="1" applyAlignment="1">
      <alignment horizontal="center" vertical="top" wrapText="1"/>
    </xf>
    <xf numFmtId="0" fontId="16" fillId="0" borderId="2" xfId="0" applyFont="1" applyBorder="1" applyAlignment="1">
      <alignment horizontal="left" vertical="top" wrapText="1" indent="1"/>
    </xf>
    <xf numFmtId="0" fontId="7" fillId="0" borderId="2" xfId="0" applyFont="1" applyBorder="1" applyAlignment="1">
      <alignment vertical="top" wrapText="1"/>
    </xf>
    <xf numFmtId="0" fontId="13" fillId="0" borderId="2" xfId="0" applyFont="1" applyFill="1" applyBorder="1" applyAlignment="1">
      <alignment horizontal="left" vertical="top" wrapText="1"/>
    </xf>
    <xf numFmtId="0" fontId="33" fillId="4" borderId="3" xfId="0" applyFont="1" applyFill="1" applyBorder="1" applyAlignment="1">
      <alignment vertical="top" wrapText="1"/>
    </xf>
    <xf numFmtId="0" fontId="13" fillId="0" borderId="2" xfId="0" applyFont="1" applyBorder="1" applyAlignment="1">
      <alignment horizontal="right" vertical="top" wrapText="1"/>
    </xf>
    <xf numFmtId="0" fontId="13" fillId="0" borderId="2" xfId="0" applyFont="1" applyBorder="1" applyAlignment="1">
      <alignment vertical="top" wrapText="1"/>
    </xf>
    <xf numFmtId="0" fontId="16" fillId="0" borderId="2" xfId="0" applyFont="1" applyFill="1" applyBorder="1" applyAlignment="1">
      <alignment horizontal="left" vertical="top" wrapText="1" indent="1"/>
    </xf>
    <xf numFmtId="3" fontId="7" fillId="0" borderId="4" xfId="0" applyNumberFormat="1" applyFont="1" applyBorder="1" applyAlignment="1" applyProtection="1">
      <alignment/>
      <protection/>
    </xf>
    <xf numFmtId="0" fontId="65" fillId="0" borderId="16" xfId="0" applyFont="1" applyFill="1" applyBorder="1" applyAlignment="1">
      <alignment horizontal="left" vertical="top" wrapText="1"/>
    </xf>
    <xf numFmtId="0" fontId="37" fillId="2" borderId="3" xfId="0" applyFont="1" applyFill="1" applyBorder="1" applyAlignment="1">
      <alignment horizontal="center" vertical="center" wrapText="1"/>
    </xf>
    <xf numFmtId="0" fontId="7" fillId="0" borderId="4" xfId="0" applyFont="1" applyFill="1" applyBorder="1" applyAlignment="1">
      <alignment/>
    </xf>
    <xf numFmtId="0" fontId="33" fillId="3" borderId="3" xfId="0" applyFont="1" applyFill="1" applyBorder="1" applyAlignment="1">
      <alignment vertical="top" wrapText="1"/>
    </xf>
    <xf numFmtId="3" fontId="6" fillId="3" borderId="5" xfId="0" applyNumberFormat="1" applyFont="1" applyFill="1" applyBorder="1" applyAlignment="1">
      <alignment/>
    </xf>
    <xf numFmtId="3" fontId="6" fillId="3" borderId="3" xfId="0" applyNumberFormat="1" applyFont="1" applyFill="1" applyBorder="1" applyAlignment="1">
      <alignment/>
    </xf>
    <xf numFmtId="3" fontId="66" fillId="0" borderId="9" xfId="0" applyNumberFormat="1" applyFont="1" applyBorder="1" applyAlignment="1" applyProtection="1">
      <alignment/>
      <protection/>
    </xf>
    <xf numFmtId="0" fontId="65" fillId="0" borderId="9" xfId="0" applyFont="1" applyFill="1" applyBorder="1" applyAlignment="1">
      <alignment horizontal="left" vertical="top" wrapText="1"/>
    </xf>
    <xf numFmtId="0" fontId="0" fillId="0" borderId="0" xfId="0" applyAlignment="1">
      <alignment horizontal="center" vertical="center"/>
    </xf>
    <xf numFmtId="10" fontId="0" fillId="0" borderId="0" xfId="0" applyNumberFormat="1" applyFill="1" applyBorder="1" applyAlignment="1">
      <alignment horizontal="center" vertical="center"/>
    </xf>
    <xf numFmtId="2" fontId="67" fillId="0" borderId="0" xfId="0" applyNumberFormat="1" applyFont="1" applyFill="1" applyBorder="1" applyAlignment="1">
      <alignment horizontal="left" vertical="center" wrapText="1"/>
    </xf>
    <xf numFmtId="10" fontId="0" fillId="0" borderId="0"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10" fontId="0" fillId="0" borderId="0" xfId="22" applyNumberFormat="1" applyFont="1" applyFill="1" applyBorder="1" applyAlignment="1">
      <alignment horizontal="center" vertical="center"/>
    </xf>
    <xf numFmtId="0" fontId="5" fillId="0" borderId="0" xfId="0" applyFont="1" applyFill="1" applyAlignment="1">
      <alignment horizontal="center" vertical="center"/>
    </xf>
    <xf numFmtId="2" fontId="67" fillId="0" borderId="0" xfId="0" applyNumberFormat="1" applyFont="1" applyFill="1" applyBorder="1" applyAlignment="1">
      <alignment horizontal="left" vertical="center"/>
    </xf>
    <xf numFmtId="10" fontId="0" fillId="0" borderId="0" xfId="0" applyNumberFormat="1" applyFill="1" applyBorder="1" applyAlignment="1">
      <alignment horizont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3" fontId="4" fillId="0" borderId="0" xfId="0" applyNumberFormat="1" applyFont="1" applyAlignment="1">
      <alignment vertical="center"/>
    </xf>
    <xf numFmtId="0" fontId="0" fillId="0" borderId="0" xfId="0" applyFont="1" applyFill="1" applyBorder="1" applyAlignment="1">
      <alignment/>
    </xf>
    <xf numFmtId="0" fontId="4" fillId="0" borderId="0" xfId="0" applyFont="1" applyBorder="1" applyAlignment="1">
      <alignment horizontal="center" vertical="center"/>
    </xf>
    <xf numFmtId="0" fontId="68" fillId="0" borderId="0" xfId="0" applyFont="1" applyAlignment="1">
      <alignment horizontal="center" vertical="center"/>
    </xf>
    <xf numFmtId="0" fontId="4" fillId="0" borderId="0" xfId="0" applyFont="1" applyBorder="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0" fontId="7" fillId="0" borderId="0" xfId="0" applyFont="1" applyFill="1" applyBorder="1" applyAlignment="1">
      <alignment vertical="center" wrapText="1"/>
    </xf>
    <xf numFmtId="10" fontId="7" fillId="0" borderId="0" xfId="0" applyNumberFormat="1" applyFont="1" applyBorder="1" applyAlignment="1">
      <alignment horizontal="center" vertical="center"/>
    </xf>
    <xf numFmtId="2" fontId="7" fillId="0" borderId="0"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0" xfId="0" applyNumberFormat="1" applyFont="1" applyBorder="1" applyAlignment="1">
      <alignment vertical="center"/>
    </xf>
    <xf numFmtId="3" fontId="7" fillId="0" borderId="0" xfId="0" applyNumberFormat="1" applyFont="1" applyFill="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10" fontId="69" fillId="0" borderId="0" xfId="0" applyNumberFormat="1" applyFont="1" applyFill="1" applyBorder="1" applyAlignment="1">
      <alignment horizontal="center" vertical="center"/>
    </xf>
    <xf numFmtId="2" fontId="69"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0" xfId="17" applyNumberFormat="1" applyFont="1" applyFill="1" applyBorder="1" applyAlignment="1">
      <alignment vertical="center"/>
    </xf>
    <xf numFmtId="2"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0" fontId="7"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3" fontId="66" fillId="0" borderId="0" xfId="17" applyNumberFormat="1" applyFont="1" applyFill="1" applyBorder="1" applyAlignment="1">
      <alignment horizontal="center" vertical="center"/>
    </xf>
    <xf numFmtId="0" fontId="7" fillId="0" borderId="0" xfId="0" applyFont="1" applyFill="1" applyBorder="1" applyAlignment="1">
      <alignment horizontal="left" vertical="center"/>
    </xf>
    <xf numFmtId="10" fontId="7" fillId="0" borderId="0" xfId="22" applyNumberFormat="1" applyFont="1" applyFill="1" applyBorder="1" applyAlignment="1">
      <alignment horizontal="center" vertical="center"/>
    </xf>
    <xf numFmtId="3" fontId="7" fillId="0" borderId="0" xfId="17" applyNumberFormat="1" applyFont="1" applyFill="1" applyBorder="1" applyAlignment="1">
      <alignment horizontal="center" vertical="center"/>
    </xf>
    <xf numFmtId="3" fontId="7" fillId="0" borderId="0" xfId="0" applyNumberFormat="1" applyFont="1" applyFill="1" applyBorder="1" applyAlignment="1">
      <alignment horizontal="center" vertical="center" wrapText="1"/>
    </xf>
    <xf numFmtId="10" fontId="7" fillId="6" borderId="0" xfId="22" applyNumberFormat="1" applyFont="1" applyFill="1" applyBorder="1" applyAlignment="1">
      <alignment horizontal="center" vertical="center"/>
    </xf>
    <xf numFmtId="173" fontId="7" fillId="0" borderId="0" xfId="22" applyNumberFormat="1" applyFont="1" applyFill="1" applyBorder="1" applyAlignment="1">
      <alignment horizontal="center" vertical="center"/>
    </xf>
    <xf numFmtId="1" fontId="7" fillId="6" borderId="0" xfId="22" applyNumberFormat="1" applyFont="1" applyFill="1" applyBorder="1" applyAlignment="1">
      <alignment horizontal="center" vertical="center"/>
    </xf>
    <xf numFmtId="4" fontId="7" fillId="0" borderId="0" xfId="17" applyNumberFormat="1" applyFont="1" applyFill="1" applyBorder="1" applyAlignment="1">
      <alignment horizontal="center" vertical="center"/>
    </xf>
    <xf numFmtId="3" fontId="66" fillId="0" borderId="2" xfId="17" applyNumberFormat="1" applyFont="1" applyBorder="1" applyAlignment="1">
      <alignment horizontal="center" vertical="center"/>
    </xf>
    <xf numFmtId="4" fontId="7" fillId="0" borderId="2" xfId="17" applyNumberFormat="1" applyFont="1" applyFill="1" applyBorder="1" applyAlignment="1">
      <alignment horizontal="center" vertical="center"/>
    </xf>
    <xf numFmtId="3" fontId="7" fillId="0" borderId="2" xfId="0" applyNumberFormat="1" applyFont="1" applyBorder="1" applyAlignment="1">
      <alignment horizontal="center" vertical="center"/>
    </xf>
    <xf numFmtId="4"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0" fontId="7" fillId="0" borderId="2" xfId="0" applyFont="1" applyBorder="1" applyAlignment="1">
      <alignment horizontal="center" vertical="center"/>
    </xf>
    <xf numFmtId="2" fontId="7" fillId="0" borderId="2" xfId="0" applyNumberFormat="1" applyFont="1" applyFill="1" applyBorder="1" applyAlignment="1">
      <alignment horizontal="center" vertical="center"/>
    </xf>
    <xf numFmtId="1" fontId="7" fillId="0" borderId="2" xfId="0" applyNumberFormat="1" applyFont="1" applyBorder="1" applyAlignment="1">
      <alignment horizontal="center" vertical="center"/>
    </xf>
    <xf numFmtId="2" fontId="7" fillId="6" borderId="2" xfId="0" applyNumberFormat="1" applyFont="1" applyFill="1" applyBorder="1" applyAlignment="1">
      <alignment horizontal="center" vertical="center"/>
    </xf>
    <xf numFmtId="1" fontId="7" fillId="6" borderId="2" xfId="0" applyNumberFormat="1" applyFont="1" applyFill="1" applyBorder="1" applyAlignment="1">
      <alignment horizontal="center" vertical="center"/>
    </xf>
    <xf numFmtId="1" fontId="7" fillId="0" borderId="1" xfId="0" applyNumberFormat="1" applyFont="1" applyBorder="1" applyAlignment="1">
      <alignment horizontal="center" vertical="center"/>
    </xf>
    <xf numFmtId="0" fontId="10" fillId="2" borderId="5" xfId="0" applyFont="1" applyFill="1" applyBorder="1" applyAlignment="1">
      <alignment horizontal="left" vertical="center"/>
    </xf>
    <xf numFmtId="3" fontId="7" fillId="2" borderId="3" xfId="0" applyNumberFormat="1" applyFont="1" applyFill="1" applyBorder="1" applyAlignment="1">
      <alignment horizontal="center" vertical="center"/>
    </xf>
    <xf numFmtId="0" fontId="12" fillId="0" borderId="1" xfId="0" applyFont="1" applyFill="1" applyBorder="1" applyAlignment="1">
      <alignment horizontal="left" vertical="center"/>
    </xf>
    <xf numFmtId="0" fontId="12" fillId="0" borderId="9" xfId="0" applyFont="1" applyFill="1" applyBorder="1" applyAlignment="1">
      <alignment horizontal="left" vertical="center"/>
    </xf>
    <xf numFmtId="0" fontId="10" fillId="7" borderId="0" xfId="0" applyFont="1" applyFill="1" applyBorder="1" applyAlignment="1">
      <alignment horizontal="center" vertical="center" wrapText="1"/>
    </xf>
    <xf numFmtId="3" fontId="7" fillId="0" borderId="2" xfId="0" applyNumberFormat="1" applyFont="1" applyBorder="1" applyAlignment="1">
      <alignment vertical="center"/>
    </xf>
    <xf numFmtId="1" fontId="6" fillId="2" borderId="3" xfId="0" applyNumberFormat="1" applyFont="1" applyFill="1" applyBorder="1" applyAlignment="1">
      <alignment horizontal="center" vertical="center"/>
    </xf>
    <xf numFmtId="3" fontId="7" fillId="0" borderId="0" xfId="17" applyNumberFormat="1" applyFont="1" applyBorder="1" applyAlignment="1">
      <alignment horizontal="center" vertical="center"/>
    </xf>
    <xf numFmtId="1" fontId="7" fillId="0" borderId="2"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vertical="center"/>
    </xf>
    <xf numFmtId="0" fontId="41" fillId="0" borderId="16" xfId="0" applyFont="1" applyFill="1" applyBorder="1" applyAlignment="1">
      <alignment horizontal="left" vertical="center"/>
    </xf>
    <xf numFmtId="173" fontId="7" fillId="6" borderId="0" xfId="22"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7" fillId="0" borderId="0" xfId="0" applyFont="1" applyAlignment="1">
      <alignment horizontal="left"/>
    </xf>
    <xf numFmtId="0" fontId="0" fillId="0" borderId="0" xfId="0" applyAlignment="1">
      <alignment/>
    </xf>
    <xf numFmtId="0" fontId="4" fillId="4" borderId="3" xfId="0" applyFont="1" applyFill="1" applyBorder="1" applyAlignment="1">
      <alignment horizontal="center" vertical="center"/>
    </xf>
    <xf numFmtId="2" fontId="0" fillId="4" borderId="3" xfId="0" applyNumberFormat="1" applyFont="1" applyFill="1" applyBorder="1" applyAlignment="1">
      <alignment horizontal="center" vertical="center"/>
    </xf>
    <xf numFmtId="0" fontId="0" fillId="4" borderId="3" xfId="0" applyFont="1" applyFill="1" applyBorder="1" applyAlignment="1">
      <alignment horizontal="center" vertical="center"/>
    </xf>
    <xf numFmtId="4" fontId="0" fillId="4" borderId="3" xfId="0" applyNumberFormat="1" applyFont="1" applyFill="1" applyBorder="1" applyAlignment="1">
      <alignment horizontal="center" vertical="center"/>
    </xf>
    <xf numFmtId="0" fontId="5" fillId="4" borderId="3" xfId="0" applyFont="1" applyFill="1" applyBorder="1" applyAlignment="1">
      <alignment horizontal="center" vertical="center"/>
    </xf>
    <xf numFmtId="2" fontId="71" fillId="0" borderId="0" xfId="0" applyNumberFormat="1" applyFont="1" applyFill="1" applyBorder="1" applyAlignment="1">
      <alignment horizontal="left" vertical="center"/>
    </xf>
    <xf numFmtId="0" fontId="71" fillId="0" borderId="0" xfId="0" applyFont="1" applyAlignment="1">
      <alignment horizontal="left"/>
    </xf>
    <xf numFmtId="1" fontId="7" fillId="0" borderId="4" xfId="0" applyNumberFormat="1" applyFont="1" applyBorder="1" applyAlignment="1">
      <alignment horizontal="left" vertical="center"/>
    </xf>
    <xf numFmtId="1" fontId="7" fillId="0" borderId="2" xfId="0" applyNumberFormat="1" applyFont="1" applyBorder="1" applyAlignment="1">
      <alignment horizontal="left" vertical="center"/>
    </xf>
    <xf numFmtId="1" fontId="7" fillId="0" borderId="12" xfId="0" applyNumberFormat="1" applyFont="1" applyBorder="1" applyAlignment="1">
      <alignment horizontal="left" vertical="center"/>
    </xf>
    <xf numFmtId="0" fontId="11" fillId="3" borderId="5" xfId="0" applyFont="1" applyFill="1" applyBorder="1" applyAlignment="1">
      <alignment horizontal="left" vertical="center"/>
    </xf>
    <xf numFmtId="0" fontId="11" fillId="3" borderId="14" xfId="0" applyFont="1" applyFill="1" applyBorder="1" applyAlignment="1">
      <alignment horizontal="left" vertical="center"/>
    </xf>
    <xf numFmtId="1" fontId="66" fillId="3" borderId="5" xfId="0" applyNumberFormat="1" applyFont="1" applyFill="1" applyBorder="1" applyAlignment="1">
      <alignment horizontal="left" vertical="center"/>
    </xf>
    <xf numFmtId="1" fontId="66" fillId="3" borderId="3" xfId="0" applyNumberFormat="1" applyFont="1" applyFill="1" applyBorder="1" applyAlignment="1">
      <alignment horizontal="left" vertical="center"/>
    </xf>
    <xf numFmtId="1" fontId="66" fillId="3" borderId="14" xfId="0" applyNumberFormat="1" applyFont="1" applyFill="1" applyBorder="1" applyAlignment="1">
      <alignment horizontal="left" vertical="center"/>
    </xf>
    <xf numFmtId="0" fontId="6" fillId="3" borderId="3" xfId="0" applyFont="1" applyFill="1" applyBorder="1" applyAlignment="1">
      <alignment horizontal="center"/>
    </xf>
    <xf numFmtId="3" fontId="66" fillId="0" borderId="17" xfId="0" applyNumberFormat="1" applyFont="1" applyFill="1" applyBorder="1" applyAlignment="1">
      <alignment horizontal="center"/>
    </xf>
    <xf numFmtId="0" fontId="7" fillId="0" borderId="2" xfId="0" applyFont="1" applyBorder="1" applyAlignment="1">
      <alignment horizontal="right"/>
    </xf>
    <xf numFmtId="0" fontId="28" fillId="0" borderId="0" xfId="0" applyFont="1" applyFill="1" applyBorder="1" applyAlignment="1">
      <alignment horizontal="left"/>
    </xf>
    <xf numFmtId="0" fontId="7" fillId="0" borderId="0" xfId="0" applyFont="1" applyFill="1" applyBorder="1" applyAlignment="1">
      <alignment horizontal="left"/>
    </xf>
    <xf numFmtId="0" fontId="10" fillId="4" borderId="9"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0" fillId="4" borderId="0" xfId="0" applyFill="1" applyAlignment="1">
      <alignment/>
    </xf>
    <xf numFmtId="0" fontId="4" fillId="0" borderId="0" xfId="0" applyFont="1" applyAlignment="1">
      <alignment horizontal="left" wrapText="1"/>
    </xf>
    <xf numFmtId="0" fontId="0" fillId="0" borderId="0" xfId="0" applyNumberFormat="1" applyAlignment="1">
      <alignment/>
    </xf>
    <xf numFmtId="0" fontId="7" fillId="0" borderId="0" xfId="0" applyNumberFormat="1" applyFont="1" applyFill="1" applyBorder="1" applyAlignment="1">
      <alignment horizontal="left"/>
    </xf>
    <xf numFmtId="0" fontId="7" fillId="0" borderId="0" xfId="0" applyNumberFormat="1" applyFont="1" applyFill="1" applyBorder="1" applyAlignment="1">
      <alignment horizontal="center"/>
    </xf>
    <xf numFmtId="0" fontId="0" fillId="0" borderId="0" xfId="0" applyBorder="1" applyAlignment="1">
      <alignment horizontal="center"/>
    </xf>
    <xf numFmtId="0" fontId="30" fillId="0" borderId="0" xfId="0" applyFont="1" applyBorder="1" applyAlignment="1">
      <alignment horizontal="left"/>
    </xf>
    <xf numFmtId="0" fontId="9" fillId="7" borderId="1" xfId="21" applyFont="1" applyFill="1" applyBorder="1" applyAlignment="1">
      <alignment horizontal="center"/>
      <protection/>
    </xf>
    <xf numFmtId="0" fontId="9" fillId="7" borderId="3" xfId="21" applyFont="1" applyFill="1" applyBorder="1" applyAlignment="1">
      <alignment horizontal="center"/>
      <protection/>
    </xf>
    <xf numFmtId="0" fontId="9" fillId="7" borderId="2" xfId="21" applyFont="1" applyFill="1" applyBorder="1" applyAlignment="1">
      <alignment horizontal="center"/>
      <protection/>
    </xf>
    <xf numFmtId="0" fontId="10" fillId="0" borderId="0" xfId="0" applyFont="1" applyBorder="1" applyAlignment="1">
      <alignment horizontal="left" wrapText="1"/>
    </xf>
    <xf numFmtId="0" fontId="14" fillId="0" borderId="0" xfId="0" applyNumberFormat="1" applyFont="1" applyAlignment="1">
      <alignment vertical="center" wrapText="1"/>
    </xf>
    <xf numFmtId="0" fontId="7" fillId="0" borderId="0" xfId="0" applyFont="1" applyFill="1" applyBorder="1" applyAlignment="1">
      <alignment/>
    </xf>
    <xf numFmtId="3" fontId="0" fillId="0" borderId="0" xfId="0" applyNumberFormat="1" applyAlignment="1">
      <alignment/>
    </xf>
    <xf numFmtId="0" fontId="79" fillId="4" borderId="0" xfId="0" applyFont="1" applyFill="1" applyAlignment="1">
      <alignment/>
    </xf>
    <xf numFmtId="0" fontId="10" fillId="0" borderId="3" xfId="0" applyFont="1" applyBorder="1" applyAlignment="1">
      <alignment horizontal="center"/>
    </xf>
    <xf numFmtId="0" fontId="10" fillId="4" borderId="0" xfId="0" applyNumberFormat="1" applyFont="1" applyFill="1" applyAlignment="1">
      <alignment wrapText="1"/>
    </xf>
    <xf numFmtId="9" fontId="0" fillId="0" borderId="0" xfId="0" applyNumberFormat="1" applyAlignment="1">
      <alignment/>
    </xf>
    <xf numFmtId="0" fontId="10" fillId="0" borderId="0" xfId="0" applyFont="1" applyAlignment="1">
      <alignment horizontal="left"/>
    </xf>
    <xf numFmtId="49" fontId="10" fillId="0" borderId="0" xfId="0" applyNumberFormat="1" applyFont="1" applyAlignment="1">
      <alignment horizontal="left"/>
    </xf>
    <xf numFmtId="49" fontId="10" fillId="0" borderId="0" xfId="0" applyNumberFormat="1" applyFont="1" applyAlignment="1">
      <alignment horizontal="left" wrapText="1"/>
    </xf>
    <xf numFmtId="2" fontId="10" fillId="0" borderId="0" xfId="0" applyNumberFormat="1" applyFont="1" applyAlignment="1">
      <alignment horizontal="left" wrapText="1"/>
    </xf>
    <xf numFmtId="49" fontId="7" fillId="0" borderId="0" xfId="0" applyNumberFormat="1" applyFont="1" applyAlignment="1">
      <alignment horizontal="left"/>
    </xf>
    <xf numFmtId="0" fontId="11" fillId="0" borderId="0" xfId="0" applyFont="1" applyBorder="1" applyAlignment="1">
      <alignment/>
    </xf>
    <xf numFmtId="0" fontId="0" fillId="8" borderId="3" xfId="0" applyFill="1" applyBorder="1" applyAlignment="1">
      <alignment/>
    </xf>
    <xf numFmtId="3" fontId="11" fillId="0" borderId="3" xfId="0" applyNumberFormat="1" applyFont="1" applyBorder="1" applyAlignment="1">
      <alignment horizontal="center"/>
    </xf>
    <xf numFmtId="3" fontId="83" fillId="0" borderId="3" xfId="0" applyNumberFormat="1" applyFont="1" applyBorder="1" applyAlignment="1">
      <alignment/>
    </xf>
    <xf numFmtId="0" fontId="10" fillId="3" borderId="3" xfId="0" applyFont="1" applyFill="1" applyBorder="1" applyAlignment="1">
      <alignment wrapText="1"/>
    </xf>
    <xf numFmtId="9" fontId="11" fillId="0" borderId="3" xfId="0" applyNumberFormat="1" applyFont="1" applyBorder="1" applyAlignment="1">
      <alignment horizontal="center" vertical="center"/>
    </xf>
    <xf numFmtId="0" fontId="11" fillId="3" borderId="3" xfId="0" applyFont="1" applyFill="1" applyBorder="1" applyAlignment="1">
      <alignment horizontal="right" wrapText="1"/>
    </xf>
    <xf numFmtId="49" fontId="84" fillId="0" borderId="0" xfId="0" applyNumberFormat="1" applyFont="1" applyAlignment="1">
      <alignment horizontal="left"/>
    </xf>
    <xf numFmtId="49" fontId="38" fillId="0" borderId="0" xfId="0" applyNumberFormat="1" applyFont="1" applyAlignment="1">
      <alignment horizontal="left"/>
    </xf>
    <xf numFmtId="0" fontId="10" fillId="2"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3" fontId="10" fillId="0" borderId="3" xfId="0" applyNumberFormat="1" applyFont="1" applyBorder="1" applyAlignment="1">
      <alignment horizontal="center"/>
    </xf>
    <xf numFmtId="0" fontId="9" fillId="0" borderId="3" xfId="0" applyFont="1" applyFill="1" applyBorder="1" applyAlignment="1">
      <alignment horizontal="center"/>
    </xf>
    <xf numFmtId="0" fontId="41" fillId="0" borderId="0" xfId="0" applyFont="1" applyAlignment="1">
      <alignment horizontal="left"/>
    </xf>
    <xf numFmtId="0" fontId="10" fillId="0" borderId="0" xfId="0" applyFont="1" applyBorder="1" applyAlignment="1">
      <alignment wrapText="1"/>
    </xf>
    <xf numFmtId="0" fontId="28" fillId="0" borderId="0" xfId="0" applyFont="1" applyFill="1" applyBorder="1" applyAlignment="1">
      <alignment/>
    </xf>
    <xf numFmtId="0" fontId="10" fillId="2" borderId="3" xfId="0" applyFont="1" applyFill="1" applyBorder="1" applyAlignment="1">
      <alignment/>
    </xf>
    <xf numFmtId="0" fontId="27" fillId="0" borderId="0" xfId="0" applyFont="1" applyAlignment="1">
      <alignment/>
    </xf>
    <xf numFmtId="0" fontId="80" fillId="0" borderId="0" xfId="0" applyFont="1" applyAlignment="1">
      <alignment/>
    </xf>
    <xf numFmtId="3" fontId="7" fillId="6" borderId="12" xfId="0" applyNumberFormat="1" applyFont="1" applyFill="1" applyBorder="1" applyAlignment="1" applyProtection="1">
      <alignment/>
      <protection locked="0"/>
    </xf>
    <xf numFmtId="3" fontId="7" fillId="6" borderId="0" xfId="0" applyNumberFormat="1" applyFont="1" applyFill="1" applyBorder="1" applyAlignment="1" applyProtection="1">
      <alignment/>
      <protection locked="0"/>
    </xf>
    <xf numFmtId="3" fontId="7" fillId="6" borderId="2" xfId="0" applyNumberFormat="1" applyFont="1" applyFill="1" applyBorder="1" applyAlignment="1" applyProtection="1">
      <alignment/>
      <protection locked="0"/>
    </xf>
    <xf numFmtId="3" fontId="66" fillId="0" borderId="18" xfId="0" applyNumberFormat="1" applyFont="1" applyFill="1" applyBorder="1" applyAlignment="1">
      <alignment horizontal="center"/>
    </xf>
    <xf numFmtId="3" fontId="7" fillId="6" borderId="1" xfId="0" applyNumberFormat="1" applyFont="1" applyFill="1" applyBorder="1" applyAlignment="1" applyProtection="1">
      <alignment/>
      <protection locked="0"/>
    </xf>
    <xf numFmtId="3" fontId="66" fillId="0" borderId="16" xfId="0" applyNumberFormat="1" applyFont="1" applyFill="1" applyBorder="1" applyAlignment="1">
      <alignment horizontal="center"/>
    </xf>
    <xf numFmtId="3" fontId="6" fillId="0" borderId="9" xfId="0" applyNumberFormat="1" applyFont="1" applyFill="1" applyBorder="1" applyAlignment="1">
      <alignment/>
    </xf>
    <xf numFmtId="3" fontId="7" fillId="0" borderId="9" xfId="0" applyNumberFormat="1" applyFont="1" applyFill="1" applyBorder="1" applyAlignment="1" applyProtection="1">
      <alignment/>
      <protection locked="0"/>
    </xf>
    <xf numFmtId="3" fontId="7" fillId="6" borderId="12" xfId="0" applyNumberFormat="1" applyFont="1" applyFill="1" applyBorder="1" applyAlignment="1">
      <alignment/>
    </xf>
    <xf numFmtId="3" fontId="7" fillId="6" borderId="0" xfId="0" applyNumberFormat="1" applyFont="1" applyFill="1" applyBorder="1" applyAlignment="1">
      <alignment/>
    </xf>
    <xf numFmtId="3" fontId="7" fillId="6" borderId="2" xfId="0" applyNumberFormat="1" applyFont="1" applyFill="1" applyBorder="1" applyAlignment="1">
      <alignment/>
    </xf>
    <xf numFmtId="3" fontId="7" fillId="6" borderId="12" xfId="0" applyNumberFormat="1" applyFont="1" applyFill="1" applyBorder="1" applyAlignment="1" applyProtection="1">
      <alignment/>
      <protection/>
    </xf>
    <xf numFmtId="3" fontId="7" fillId="6" borderId="0" xfId="0" applyNumberFormat="1" applyFont="1" applyFill="1" applyBorder="1" applyAlignment="1" applyProtection="1">
      <alignment/>
      <protection/>
    </xf>
    <xf numFmtId="3" fontId="7" fillId="6" borderId="2" xfId="0" applyNumberFormat="1" applyFont="1" applyFill="1" applyBorder="1" applyAlignment="1" applyProtection="1">
      <alignment/>
      <protection/>
    </xf>
    <xf numFmtId="0" fontId="7" fillId="6" borderId="3" xfId="0" applyFont="1" applyFill="1" applyBorder="1" applyAlignment="1">
      <alignment horizontal="center" vertical="center"/>
    </xf>
    <xf numFmtId="0" fontId="7" fillId="2" borderId="3" xfId="0" applyFont="1" applyFill="1" applyBorder="1" applyAlignment="1">
      <alignment horizontal="center" vertical="center" wrapText="1"/>
    </xf>
    <xf numFmtId="10" fontId="0" fillId="6" borderId="3" xfId="0" applyNumberFormat="1" applyFill="1" applyBorder="1" applyAlignment="1">
      <alignment horizontal="center" vertical="center"/>
    </xf>
    <xf numFmtId="10" fontId="0" fillId="6" borderId="3" xfId="0" applyNumberFormat="1" applyFont="1" applyFill="1" applyBorder="1" applyAlignment="1">
      <alignment horizontal="center" vertical="center"/>
    </xf>
    <xf numFmtId="10" fontId="0" fillId="6" borderId="3" xfId="22" applyNumberFormat="1" applyFont="1" applyFill="1" applyBorder="1" applyAlignment="1">
      <alignment horizontal="center" vertical="center"/>
    </xf>
    <xf numFmtId="3" fontId="7" fillId="6" borderId="2" xfId="0" applyNumberFormat="1" applyFont="1" applyFill="1" applyBorder="1" applyAlignment="1">
      <alignment horizontal="right"/>
    </xf>
    <xf numFmtId="3" fontId="7" fillId="0" borderId="2" xfId="0" applyNumberFormat="1" applyFont="1" applyBorder="1" applyAlignment="1">
      <alignment horizontal="right"/>
    </xf>
    <xf numFmtId="3" fontId="7" fillId="0" borderId="2" xfId="0" applyNumberFormat="1" applyFont="1" applyFill="1" applyBorder="1" applyAlignment="1">
      <alignment horizontal="right"/>
    </xf>
    <xf numFmtId="3" fontId="7" fillId="0" borderId="2" xfId="0" applyNumberFormat="1" applyFont="1" applyBorder="1" applyAlignment="1">
      <alignment horizontal="center"/>
    </xf>
    <xf numFmtId="4" fontId="7" fillId="4" borderId="9" xfId="0" applyNumberFormat="1" applyFont="1" applyFill="1" applyBorder="1" applyAlignment="1">
      <alignment/>
    </xf>
    <xf numFmtId="4" fontId="7" fillId="4" borderId="15" xfId="0" applyNumberFormat="1" applyFont="1" applyFill="1" applyBorder="1" applyAlignment="1">
      <alignment/>
    </xf>
    <xf numFmtId="4" fontId="7" fillId="0" borderId="9" xfId="0" applyNumberFormat="1" applyFont="1" applyBorder="1" applyAlignment="1">
      <alignment/>
    </xf>
    <xf numFmtId="4" fontId="7" fillId="0" borderId="10" xfId="0" applyNumberFormat="1" applyFont="1" applyBorder="1" applyAlignment="1">
      <alignment/>
    </xf>
    <xf numFmtId="4" fontId="7" fillId="0" borderId="11" xfId="0" applyNumberFormat="1" applyFont="1" applyBorder="1" applyAlignment="1">
      <alignment/>
    </xf>
    <xf numFmtId="4" fontId="7" fillId="0" borderId="4" xfId="0" applyNumberFormat="1" applyFont="1" applyBorder="1" applyAlignment="1">
      <alignment/>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0" borderId="0" xfId="0" applyFont="1" applyFill="1" applyBorder="1" applyAlignment="1">
      <alignment wrapText="1"/>
    </xf>
    <xf numFmtId="0" fontId="10" fillId="0" borderId="0" xfId="0" applyFont="1" applyFill="1" applyBorder="1" applyAlignment="1">
      <alignment horizontal="left"/>
    </xf>
    <xf numFmtId="0" fontId="7" fillId="0" borderId="10" xfId="0" applyFont="1" applyFill="1" applyBorder="1" applyAlignment="1">
      <alignment horizontal="center"/>
    </xf>
    <xf numFmtId="0" fontId="28" fillId="0" borderId="0" xfId="0" applyFont="1" applyBorder="1" applyAlignment="1">
      <alignment horizontal="left" vertical="center"/>
    </xf>
    <xf numFmtId="0" fontId="0" fillId="0" borderId="0" xfId="0" applyAlignment="1">
      <alignment vertical="center"/>
    </xf>
    <xf numFmtId="0" fontId="36" fillId="0" borderId="0" xfId="0" applyFont="1" applyFill="1" applyBorder="1" applyAlignment="1">
      <alignment horizontal="center"/>
    </xf>
    <xf numFmtId="0" fontId="36" fillId="0" borderId="0" xfId="0" applyFont="1" applyFill="1" applyBorder="1" applyAlignment="1">
      <alignment/>
    </xf>
    <xf numFmtId="0" fontId="7" fillId="0" borderId="0" xfId="0" applyFont="1" applyFill="1" applyBorder="1" applyAlignment="1">
      <alignment/>
    </xf>
    <xf numFmtId="0" fontId="7" fillId="3" borderId="1" xfId="0" applyFont="1" applyFill="1" applyBorder="1" applyAlignment="1">
      <alignment horizontal="center" vertical="center"/>
    </xf>
    <xf numFmtId="0" fontId="7" fillId="0" borderId="8" xfId="0" applyFont="1" applyBorder="1" applyAlignment="1">
      <alignment wrapText="1"/>
    </xf>
    <xf numFmtId="4" fontId="6" fillId="3" borderId="3" xfId="0" applyNumberFormat="1" applyFont="1" applyFill="1" applyBorder="1" applyAlignment="1">
      <alignment/>
    </xf>
    <xf numFmtId="0" fontId="7" fillId="0" borderId="4" xfId="0" applyFont="1" applyFill="1" applyBorder="1" applyAlignment="1">
      <alignment horizontal="left"/>
    </xf>
    <xf numFmtId="3" fontId="7" fillId="0" borderId="1" xfId="0" applyNumberFormat="1" applyFont="1" applyFill="1" applyBorder="1" applyAlignment="1">
      <alignment horizontal="center"/>
    </xf>
    <xf numFmtId="3" fontId="7" fillId="4" borderId="3" xfId="0" applyNumberFormat="1" applyFont="1" applyFill="1" applyBorder="1" applyAlignment="1">
      <alignment/>
    </xf>
    <xf numFmtId="3" fontId="41" fillId="3" borderId="9" xfId="0" applyNumberFormat="1" applyFont="1" applyFill="1" applyBorder="1" applyAlignment="1">
      <alignment/>
    </xf>
    <xf numFmtId="0" fontId="7" fillId="0" borderId="15" xfId="0" applyFont="1" applyBorder="1" applyAlignment="1">
      <alignment wrapText="1"/>
    </xf>
    <xf numFmtId="0" fontId="7" fillId="0" borderId="10" xfId="0" applyFont="1" applyFill="1" applyBorder="1" applyAlignment="1">
      <alignment horizontal="left"/>
    </xf>
    <xf numFmtId="3" fontId="7" fillId="0" borderId="2" xfId="0" applyNumberFormat="1" applyFont="1" applyFill="1" applyBorder="1" applyAlignment="1">
      <alignment horizontal="center"/>
    </xf>
    <xf numFmtId="0" fontId="9" fillId="0" borderId="0" xfId="0" applyFont="1" applyFill="1" applyBorder="1" applyAlignment="1">
      <alignment/>
    </xf>
    <xf numFmtId="0" fontId="41" fillId="0" borderId="0" xfId="0" applyFont="1" applyFill="1" applyBorder="1" applyAlignment="1">
      <alignment/>
    </xf>
    <xf numFmtId="3" fontId="10" fillId="3" borderId="3" xfId="0" applyNumberFormat="1" applyFont="1" applyFill="1" applyBorder="1" applyAlignment="1">
      <alignment/>
    </xf>
    <xf numFmtId="3" fontId="36" fillId="0" borderId="3" xfId="0" applyNumberFormat="1" applyFont="1" applyFill="1" applyBorder="1" applyAlignment="1">
      <alignment/>
    </xf>
    <xf numFmtId="3" fontId="9" fillId="0" borderId="3" xfId="0" applyNumberFormat="1" applyFont="1" applyFill="1" applyBorder="1" applyAlignment="1">
      <alignment/>
    </xf>
    <xf numFmtId="0" fontId="14" fillId="0" borderId="15" xfId="0" applyNumberFormat="1" applyFont="1" applyBorder="1" applyAlignment="1">
      <alignment vertical="center" wrapText="1"/>
    </xf>
    <xf numFmtId="0" fontId="10" fillId="0" borderId="0" xfId="0" applyFont="1" applyFill="1" applyBorder="1" applyAlignment="1">
      <alignment horizontal="center"/>
    </xf>
    <xf numFmtId="3" fontId="10" fillId="0" borderId="0" xfId="0" applyNumberFormat="1" applyFont="1" applyFill="1" applyBorder="1" applyAlignment="1">
      <alignment/>
    </xf>
    <xf numFmtId="3" fontId="97" fillId="0" borderId="0" xfId="0" applyNumberFormat="1" applyFont="1" applyFill="1" applyBorder="1" applyAlignment="1">
      <alignment horizontal="center"/>
    </xf>
    <xf numFmtId="4" fontId="6" fillId="0" borderId="0" xfId="0" applyNumberFormat="1" applyFont="1" applyFill="1" applyBorder="1" applyAlignment="1">
      <alignment/>
    </xf>
    <xf numFmtId="49" fontId="6" fillId="0" borderId="0" xfId="0" applyNumberFormat="1" applyFont="1" applyFill="1" applyBorder="1" applyAlignment="1">
      <alignment horizontal="center"/>
    </xf>
    <xf numFmtId="0" fontId="99" fillId="0" borderId="0" xfId="0" applyFont="1" applyBorder="1" applyAlignment="1">
      <alignment/>
    </xf>
    <xf numFmtId="0" fontId="15" fillId="0" borderId="0" xfId="0" applyFont="1" applyAlignment="1">
      <alignment/>
    </xf>
    <xf numFmtId="0" fontId="100" fillId="0" borderId="0" xfId="0" applyFont="1" applyAlignment="1">
      <alignment/>
    </xf>
    <xf numFmtId="0" fontId="33" fillId="2" borderId="3" xfId="0" applyFont="1" applyFill="1" applyBorder="1" applyAlignment="1">
      <alignment vertical="top" wrapText="1"/>
    </xf>
    <xf numFmtId="3" fontId="6" fillId="2" borderId="5" xfId="0" applyNumberFormat="1" applyFont="1" applyFill="1" applyBorder="1" applyAlignment="1">
      <alignment/>
    </xf>
    <xf numFmtId="3" fontId="6" fillId="2" borderId="3" xfId="0" applyNumberFormat="1" applyFont="1" applyFill="1" applyBorder="1" applyAlignment="1">
      <alignment/>
    </xf>
    <xf numFmtId="0" fontId="11" fillId="0" borderId="0" xfId="0" applyFont="1" applyAlignment="1">
      <alignment/>
    </xf>
    <xf numFmtId="0" fontId="10" fillId="0" borderId="0" xfId="21" applyNumberFormat="1" applyFont="1" applyFill="1" applyBorder="1" applyAlignment="1">
      <alignment horizontal="left" wrapText="1"/>
      <protection/>
    </xf>
    <xf numFmtId="0" fontId="101" fillId="0" borderId="0" xfId="0" applyFont="1" applyAlignment="1">
      <alignment/>
    </xf>
    <xf numFmtId="0" fontId="102" fillId="0" borderId="0" xfId="0" applyFont="1" applyAlignment="1">
      <alignment/>
    </xf>
    <xf numFmtId="0" fontId="102" fillId="0" borderId="19" xfId="0" applyFont="1" applyBorder="1" applyAlignment="1">
      <alignment/>
    </xf>
    <xf numFmtId="0" fontId="104" fillId="0" borderId="4" xfId="0" applyFont="1" applyBorder="1" applyAlignment="1">
      <alignment/>
    </xf>
    <xf numFmtId="0" fontId="102" fillId="0" borderId="0" xfId="0" applyFont="1" applyBorder="1" applyAlignment="1">
      <alignment/>
    </xf>
    <xf numFmtId="0" fontId="102" fillId="0" borderId="12" xfId="0" applyFont="1" applyBorder="1" applyAlignment="1">
      <alignment/>
    </xf>
    <xf numFmtId="0" fontId="103" fillId="0" borderId="4" xfId="0" applyFont="1" applyBorder="1" applyAlignment="1">
      <alignment/>
    </xf>
    <xf numFmtId="0" fontId="103" fillId="0" borderId="8" xfId="0" applyFont="1" applyBorder="1" applyAlignment="1">
      <alignment/>
    </xf>
    <xf numFmtId="0" fontId="102" fillId="0" borderId="15" xfId="0" applyFont="1" applyBorder="1" applyAlignment="1">
      <alignment/>
    </xf>
    <xf numFmtId="0" fontId="102" fillId="0" borderId="6" xfId="0" applyFont="1" applyBorder="1" applyAlignment="1">
      <alignment/>
    </xf>
    <xf numFmtId="0" fontId="105" fillId="0" borderId="0" xfId="0" applyFont="1" applyAlignment="1">
      <alignment/>
    </xf>
    <xf numFmtId="0" fontId="106" fillId="0" borderId="1" xfId="0" applyFont="1" applyBorder="1" applyAlignment="1">
      <alignment/>
    </xf>
    <xf numFmtId="0" fontId="102" fillId="0" borderId="1" xfId="0" applyFont="1" applyBorder="1" applyAlignment="1">
      <alignment/>
    </xf>
    <xf numFmtId="0" fontId="106" fillId="0" borderId="1" xfId="0" applyFont="1" applyBorder="1" applyAlignment="1">
      <alignment/>
    </xf>
    <xf numFmtId="0" fontId="106" fillId="0" borderId="11" xfId="0" applyFont="1" applyBorder="1" applyAlignment="1">
      <alignment/>
    </xf>
    <xf numFmtId="0" fontId="106" fillId="0" borderId="2" xfId="0" applyFont="1" applyBorder="1" applyAlignment="1">
      <alignment/>
    </xf>
    <xf numFmtId="0" fontId="102" fillId="0" borderId="2" xfId="0" applyFont="1" applyBorder="1" applyAlignment="1">
      <alignment/>
    </xf>
    <xf numFmtId="0" fontId="106" fillId="0" borderId="2" xfId="0" applyFont="1" applyBorder="1" applyAlignment="1">
      <alignment/>
    </xf>
    <xf numFmtId="0" fontId="106" fillId="0" borderId="12" xfId="0" applyFont="1" applyBorder="1" applyAlignment="1">
      <alignment/>
    </xf>
    <xf numFmtId="0" fontId="106" fillId="0" borderId="2" xfId="0" applyFont="1" applyFill="1" applyBorder="1" applyAlignment="1">
      <alignment/>
    </xf>
    <xf numFmtId="0" fontId="102" fillId="0" borderId="2" xfId="0" applyFont="1" applyBorder="1" applyAlignment="1">
      <alignment/>
    </xf>
    <xf numFmtId="0" fontId="106" fillId="0" borderId="9" xfId="0" applyFont="1" applyFill="1" applyBorder="1" applyAlignment="1">
      <alignment/>
    </xf>
    <xf numFmtId="0" fontId="102" fillId="0" borderId="9" xfId="0" applyFont="1" applyBorder="1" applyAlignment="1">
      <alignment/>
    </xf>
    <xf numFmtId="0" fontId="102" fillId="0" borderId="9" xfId="0" applyFont="1" applyBorder="1" applyAlignment="1">
      <alignment/>
    </xf>
    <xf numFmtId="0" fontId="107" fillId="0" borderId="0" xfId="0" applyFont="1" applyAlignment="1">
      <alignment/>
    </xf>
    <xf numFmtId="0" fontId="102" fillId="0" borderId="0" xfId="0" applyFont="1" applyFill="1" applyAlignment="1">
      <alignment/>
    </xf>
    <xf numFmtId="0" fontId="109" fillId="0" borderId="0" xfId="0" applyFont="1" applyAlignment="1">
      <alignment horizontal="right"/>
    </xf>
    <xf numFmtId="0" fontId="110" fillId="0" borderId="0" xfId="0" applyFont="1" applyAlignment="1">
      <alignment/>
    </xf>
    <xf numFmtId="0" fontId="111" fillId="0" borderId="0" xfId="0" applyFont="1" applyAlignment="1">
      <alignment/>
    </xf>
    <xf numFmtId="0" fontId="112" fillId="0" borderId="0" xfId="0" applyFont="1" applyAlignment="1">
      <alignment/>
    </xf>
    <xf numFmtId="49" fontId="111" fillId="0" borderId="0" xfId="0" applyNumberFormat="1" applyFont="1" applyAlignment="1">
      <alignment/>
    </xf>
    <xf numFmtId="0" fontId="111" fillId="0" borderId="0" xfId="0" applyFont="1" applyAlignment="1">
      <alignment horizontal="center"/>
    </xf>
    <xf numFmtId="0" fontId="111" fillId="0" borderId="0" xfId="0" applyFont="1" applyAlignment="1">
      <alignment horizontal="right"/>
    </xf>
    <xf numFmtId="0" fontId="113" fillId="0" borderId="0" xfId="0" applyFont="1" applyAlignment="1">
      <alignment/>
    </xf>
    <xf numFmtId="0" fontId="111" fillId="0" borderId="4" xfId="0" applyFont="1" applyBorder="1" applyAlignment="1">
      <alignment/>
    </xf>
    <xf numFmtId="0" fontId="111" fillId="0" borderId="0" xfId="0" applyFont="1" applyBorder="1" applyAlignment="1">
      <alignment/>
    </xf>
    <xf numFmtId="0" fontId="111" fillId="0" borderId="12" xfId="0" applyFont="1" applyBorder="1" applyAlignment="1">
      <alignment/>
    </xf>
    <xf numFmtId="0" fontId="111" fillId="0" borderId="8" xfId="0" applyFont="1" applyBorder="1" applyAlignment="1">
      <alignment/>
    </xf>
    <xf numFmtId="0" fontId="111" fillId="0" borderId="15" xfId="0" applyFont="1" applyBorder="1" applyAlignment="1">
      <alignment/>
    </xf>
    <xf numFmtId="0" fontId="111" fillId="0" borderId="6" xfId="0" applyFont="1" applyBorder="1" applyAlignment="1">
      <alignment/>
    </xf>
    <xf numFmtId="0" fontId="111" fillId="0" borderId="3" xfId="0" applyFont="1" applyBorder="1" applyAlignment="1">
      <alignment/>
    </xf>
    <xf numFmtId="0" fontId="106" fillId="0" borderId="0" xfId="0" applyFont="1" applyAlignment="1">
      <alignment/>
    </xf>
    <xf numFmtId="0" fontId="111" fillId="0" borderId="2" xfId="0" applyFont="1" applyBorder="1" applyAlignment="1">
      <alignment/>
    </xf>
    <xf numFmtId="0" fontId="111" fillId="0" borderId="11" xfId="0" applyFont="1" applyBorder="1" applyAlignment="1">
      <alignment/>
    </xf>
    <xf numFmtId="0" fontId="111" fillId="0" borderId="9" xfId="0" applyFont="1" applyBorder="1" applyAlignment="1">
      <alignment/>
    </xf>
    <xf numFmtId="0" fontId="111" fillId="0" borderId="3" xfId="0" applyFont="1" applyBorder="1" applyAlignment="1">
      <alignment/>
    </xf>
    <xf numFmtId="0" fontId="0" fillId="0" borderId="3" xfId="0" applyBorder="1" applyAlignment="1">
      <alignment/>
    </xf>
    <xf numFmtId="0" fontId="111" fillId="0" borderId="0" xfId="0" applyFont="1" applyFill="1" applyAlignment="1">
      <alignment/>
    </xf>
    <xf numFmtId="0" fontId="104" fillId="0" borderId="0" xfId="0" applyFont="1" applyAlignment="1">
      <alignment/>
    </xf>
    <xf numFmtId="0" fontId="114" fillId="0" borderId="0" xfId="0" applyFont="1" applyAlignment="1">
      <alignment/>
    </xf>
    <xf numFmtId="0" fontId="115" fillId="4" borderId="0" xfId="0" applyNumberFormat="1" applyFont="1" applyFill="1" applyAlignment="1">
      <alignment horizontal="left" wrapText="1"/>
    </xf>
    <xf numFmtId="0" fontId="10" fillId="2" borderId="4" xfId="0" applyFont="1" applyFill="1" applyBorder="1" applyAlignment="1">
      <alignment/>
    </xf>
    <xf numFmtId="4" fontId="7" fillId="2" borderId="2" xfId="0" applyNumberFormat="1" applyFont="1" applyFill="1" applyBorder="1" applyAlignment="1">
      <alignment/>
    </xf>
    <xf numFmtId="0" fontId="119" fillId="0" borderId="0" xfId="0" applyFont="1" applyAlignment="1">
      <alignment/>
    </xf>
    <xf numFmtId="4" fontId="7" fillId="0" borderId="4" xfId="0" applyNumberFormat="1" applyFont="1" applyBorder="1" applyAlignment="1">
      <alignment/>
    </xf>
    <xf numFmtId="4" fontId="7" fillId="0" borderId="12" xfId="0" applyNumberFormat="1" applyFont="1" applyBorder="1" applyAlignment="1">
      <alignment/>
    </xf>
    <xf numFmtId="4" fontId="7" fillId="2" borderId="4" xfId="0" applyNumberFormat="1" applyFont="1" applyFill="1" applyBorder="1" applyAlignment="1">
      <alignment/>
    </xf>
    <xf numFmtId="4" fontId="7" fillId="4" borderId="8" xfId="0" applyNumberFormat="1" applyFont="1" applyFill="1" applyBorder="1" applyAlignment="1">
      <alignment/>
    </xf>
    <xf numFmtId="4" fontId="7" fillId="4" borderId="6" xfId="0" applyNumberFormat="1" applyFont="1" applyFill="1" applyBorder="1" applyAlignment="1">
      <alignment/>
    </xf>
    <xf numFmtId="4" fontId="7" fillId="0" borderId="2" xfId="0" applyNumberFormat="1" applyFont="1" applyBorder="1" applyAlignment="1">
      <alignment/>
    </xf>
    <xf numFmtId="0" fontId="7" fillId="0" borderId="9" xfId="0" applyFont="1" applyBorder="1" applyAlignment="1">
      <alignment/>
    </xf>
    <xf numFmtId="0" fontId="39" fillId="2" borderId="1" xfId="0" applyFont="1" applyFill="1" applyBorder="1" applyAlignment="1">
      <alignment horizontal="center" vertical="center"/>
    </xf>
    <xf numFmtId="0" fontId="121" fillId="0" borderId="0" xfId="0" applyFont="1" applyAlignment="1">
      <alignment/>
    </xf>
    <xf numFmtId="0" fontId="122" fillId="0" borderId="0" xfId="0" applyFont="1" applyAlignment="1">
      <alignment/>
    </xf>
    <xf numFmtId="0" fontId="121" fillId="0" borderId="4" xfId="0" applyFont="1" applyBorder="1" applyAlignment="1">
      <alignment/>
    </xf>
    <xf numFmtId="0" fontId="121" fillId="0" borderId="0" xfId="0" applyFont="1" applyBorder="1" applyAlignment="1">
      <alignment/>
    </xf>
    <xf numFmtId="0" fontId="121" fillId="0" borderId="3" xfId="0" applyFont="1" applyBorder="1" applyAlignment="1">
      <alignment horizontal="center"/>
    </xf>
    <xf numFmtId="0" fontId="123" fillId="0" borderId="0" xfId="0" applyFont="1" applyAlignment="1">
      <alignment/>
    </xf>
    <xf numFmtId="0" fontId="124" fillId="0" borderId="0" xfId="0" applyFont="1" applyAlignment="1">
      <alignment/>
    </xf>
    <xf numFmtId="0" fontId="121" fillId="0" borderId="14" xfId="0" applyFont="1" applyBorder="1" applyAlignment="1">
      <alignment horizontal="center"/>
    </xf>
    <xf numFmtId="0" fontId="121" fillId="0" borderId="3" xfId="0" applyFont="1" applyBorder="1" applyAlignment="1">
      <alignment horizontal="center" vertical="center"/>
    </xf>
    <xf numFmtId="0" fontId="121" fillId="0" borderId="3" xfId="0" applyFont="1" applyBorder="1" applyAlignment="1">
      <alignment horizontal="center" vertical="center" wrapText="1"/>
    </xf>
    <xf numFmtId="0" fontId="111" fillId="0" borderId="0" xfId="0" applyFont="1" applyAlignment="1">
      <alignment horizontal="left"/>
    </xf>
    <xf numFmtId="0" fontId="121" fillId="0" borderId="0" xfId="0" applyFont="1" applyAlignment="1">
      <alignment horizontal="left"/>
    </xf>
    <xf numFmtId="0" fontId="121" fillId="0" borderId="0" xfId="0" applyFont="1" applyBorder="1" applyAlignment="1">
      <alignment horizontal="center"/>
    </xf>
    <xf numFmtId="0" fontId="111" fillId="0" borderId="0" xfId="0" applyFont="1" applyBorder="1" applyAlignment="1">
      <alignment horizontal="center"/>
    </xf>
    <xf numFmtId="0" fontId="121" fillId="0" borderId="0" xfId="0" applyFont="1" applyBorder="1" applyAlignment="1">
      <alignment horizontal="left"/>
    </xf>
    <xf numFmtId="0" fontId="111" fillId="0" borderId="0" xfId="0" applyFont="1" applyBorder="1" applyAlignment="1">
      <alignment horizontal="left"/>
    </xf>
    <xf numFmtId="0" fontId="111" fillId="0" borderId="0" xfId="0" applyFont="1" applyBorder="1" applyAlignment="1">
      <alignment/>
    </xf>
    <xf numFmtId="0" fontId="121" fillId="0" borderId="10" xfId="0" applyFont="1" applyBorder="1" applyAlignment="1">
      <alignment/>
    </xf>
    <xf numFmtId="0" fontId="111" fillId="0" borderId="19" xfId="0" applyFont="1" applyBorder="1" applyAlignment="1">
      <alignment/>
    </xf>
    <xf numFmtId="0" fontId="121" fillId="0" borderId="5" xfId="0" applyFont="1" applyBorder="1" applyAlignment="1">
      <alignment horizontal="center"/>
    </xf>
    <xf numFmtId="0" fontId="111" fillId="0" borderId="5" xfId="0" applyFont="1" applyBorder="1" applyAlignment="1">
      <alignment/>
    </xf>
    <xf numFmtId="0" fontId="123" fillId="0" borderId="0" xfId="0" applyFont="1" applyAlignment="1">
      <alignment horizontal="left"/>
    </xf>
    <xf numFmtId="0" fontId="111" fillId="0" borderId="0" xfId="0" applyFont="1" applyAlignment="1">
      <alignment/>
    </xf>
    <xf numFmtId="0" fontId="121" fillId="0" borderId="0" xfId="0" applyFont="1" applyAlignment="1">
      <alignment horizontal="center"/>
    </xf>
    <xf numFmtId="181" fontId="111" fillId="0" borderId="0" xfId="0" applyNumberFormat="1" applyFont="1" applyBorder="1" applyAlignment="1">
      <alignment/>
    </xf>
    <xf numFmtId="0" fontId="121" fillId="0" borderId="3" xfId="0" applyFont="1" applyBorder="1" applyAlignment="1">
      <alignment/>
    </xf>
    <xf numFmtId="0" fontId="121" fillId="0" borderId="0" xfId="0" applyFont="1" applyAlignment="1">
      <alignment/>
    </xf>
    <xf numFmtId="0" fontId="124" fillId="0" borderId="0" xfId="0" applyFont="1" applyAlignment="1">
      <alignment horizontal="left"/>
    </xf>
    <xf numFmtId="0" fontId="124" fillId="0" borderId="0" xfId="0" applyFont="1" applyAlignment="1">
      <alignment horizontal="center"/>
    </xf>
    <xf numFmtId="0" fontId="111" fillId="0" borderId="0" xfId="0" applyFont="1" applyBorder="1" applyAlignment="1">
      <alignment wrapText="1"/>
    </xf>
    <xf numFmtId="0" fontId="111" fillId="0" borderId="3" xfId="0" applyFont="1" applyBorder="1" applyAlignment="1">
      <alignment horizontal="center"/>
    </xf>
    <xf numFmtId="0" fontId="121" fillId="0" borderId="0" xfId="0" applyFont="1" applyBorder="1" applyAlignment="1">
      <alignment horizontal="center" wrapText="1"/>
    </xf>
    <xf numFmtId="0" fontId="111" fillId="0" borderId="0" xfId="15" applyFont="1" applyFill="1" applyAlignment="1">
      <alignment horizontal="left" wrapText="1"/>
    </xf>
    <xf numFmtId="0" fontId="111" fillId="0" borderId="3" xfId="0" applyFont="1" applyBorder="1" applyAlignment="1">
      <alignment horizontal="right"/>
    </xf>
    <xf numFmtId="0" fontId="121" fillId="0" borderId="3" xfId="0" applyFont="1" applyBorder="1" applyAlignment="1">
      <alignment vertical="center"/>
    </xf>
    <xf numFmtId="0" fontId="121" fillId="0" borderId="3" xfId="0" applyFont="1" applyBorder="1" applyAlignment="1">
      <alignment horizontal="left"/>
    </xf>
    <xf numFmtId="0" fontId="121" fillId="0" borderId="3" xfId="0" applyFont="1" applyBorder="1" applyAlignment="1">
      <alignment horizontal="left" wrapText="1"/>
    </xf>
    <xf numFmtId="0" fontId="121" fillId="0" borderId="3" xfId="0" applyFont="1" applyBorder="1" applyAlignment="1">
      <alignment wrapText="1"/>
    </xf>
    <xf numFmtId="0" fontId="121" fillId="0" borderId="3" xfId="0" applyFont="1" applyBorder="1" applyAlignment="1">
      <alignment vertical="center" wrapText="1"/>
    </xf>
    <xf numFmtId="181" fontId="111" fillId="0" borderId="0" xfId="0" applyNumberFormat="1" applyFont="1" applyAlignment="1">
      <alignment horizontal="right"/>
    </xf>
    <xf numFmtId="0" fontId="125" fillId="0" borderId="10" xfId="0" applyFont="1" applyBorder="1" applyAlignment="1">
      <alignment/>
    </xf>
    <xf numFmtId="0" fontId="125" fillId="0" borderId="4" xfId="0" applyFont="1" applyBorder="1" applyAlignment="1">
      <alignment/>
    </xf>
    <xf numFmtId="3" fontId="7" fillId="4" borderId="14" xfId="0" applyNumberFormat="1" applyFont="1" applyFill="1" applyBorder="1" applyAlignment="1">
      <alignment/>
    </xf>
    <xf numFmtId="0" fontId="30" fillId="2" borderId="5"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14" xfId="0" applyFont="1" applyFill="1" applyBorder="1" applyAlignment="1">
      <alignment horizontal="center" vertical="center"/>
    </xf>
    <xf numFmtId="0" fontId="30" fillId="3" borderId="5" xfId="0" applyFont="1" applyFill="1" applyBorder="1" applyAlignment="1">
      <alignment horizontal="center"/>
    </xf>
    <xf numFmtId="0" fontId="30" fillId="3" borderId="14" xfId="0" applyFont="1" applyFill="1" applyBorder="1" applyAlignment="1">
      <alignment horizontal="center"/>
    </xf>
    <xf numFmtId="0" fontId="31" fillId="2" borderId="5" xfId="0" applyFont="1" applyFill="1" applyBorder="1" applyAlignment="1">
      <alignment horizontal="center" vertical="center"/>
    </xf>
    <xf numFmtId="0" fontId="31" fillId="2" borderId="7" xfId="0" applyFont="1" applyFill="1" applyBorder="1" applyAlignment="1">
      <alignment horizontal="center" vertical="center"/>
    </xf>
    <xf numFmtId="0" fontId="121" fillId="0" borderId="0" xfId="0" applyFont="1" applyBorder="1" applyAlignment="1">
      <alignment horizontal="center" wrapText="1"/>
    </xf>
    <xf numFmtId="0" fontId="28" fillId="4" borderId="20" xfId="0" applyFont="1" applyFill="1" applyBorder="1" applyAlignment="1">
      <alignment horizontal="left"/>
    </xf>
    <xf numFmtId="0" fontId="123" fillId="0" borderId="15" xfId="0" applyFont="1" applyBorder="1" applyAlignment="1">
      <alignment horizontal="left"/>
    </xf>
    <xf numFmtId="0" fontId="111" fillId="0" borderId="0" xfId="15" applyFont="1" applyFill="1" applyAlignment="1">
      <alignment horizontal="left" wrapText="1"/>
    </xf>
    <xf numFmtId="0" fontId="108" fillId="9" borderId="0" xfId="15" applyFont="1" applyFill="1" applyAlignment="1">
      <alignment horizontal="center" wrapText="1"/>
    </xf>
    <xf numFmtId="0" fontId="101" fillId="0" borderId="0" xfId="0" applyFont="1" applyAlignment="1">
      <alignment horizontal="center"/>
    </xf>
    <xf numFmtId="0" fontId="108" fillId="9" borderId="0" xfId="15" applyFont="1" applyFill="1" applyAlignment="1">
      <alignment horizontal="center"/>
    </xf>
    <xf numFmtId="0" fontId="0" fillId="0" borderId="0" xfId="0" applyAlignment="1">
      <alignment/>
    </xf>
    <xf numFmtId="0" fontId="111" fillId="0" borderId="0" xfId="0" applyFont="1" applyBorder="1" applyAlignment="1">
      <alignment horizontal="left"/>
    </xf>
    <xf numFmtId="0" fontId="124" fillId="0" borderId="0" xfId="0" applyFont="1" applyBorder="1" applyAlignment="1">
      <alignment horizontal="left" wrapText="1"/>
    </xf>
    <xf numFmtId="0" fontId="121" fillId="0" borderId="0" xfId="0" applyFont="1" applyBorder="1" applyAlignment="1">
      <alignment horizontal="left" wrapText="1"/>
    </xf>
    <xf numFmtId="0" fontId="108" fillId="9" borderId="0" xfId="0" applyFont="1" applyFill="1" applyBorder="1" applyAlignment="1">
      <alignment horizontal="center" wrapText="1"/>
    </xf>
    <xf numFmtId="0" fontId="123" fillId="0" borderId="14" xfId="0" applyFont="1" applyFill="1" applyBorder="1" applyAlignment="1">
      <alignment horizontal="center"/>
    </xf>
    <xf numFmtId="0" fontId="123" fillId="0" borderId="0" xfId="0" applyFont="1" applyBorder="1" applyAlignment="1">
      <alignment horizontal="left"/>
    </xf>
    <xf numFmtId="0" fontId="121" fillId="0" borderId="3" xfId="0" applyFont="1" applyBorder="1" applyAlignment="1">
      <alignment/>
    </xf>
    <xf numFmtId="0" fontId="123" fillId="0" borderId="5" xfId="0" applyFont="1" applyFill="1" applyBorder="1" applyAlignment="1">
      <alignment horizontal="center"/>
    </xf>
    <xf numFmtId="0" fontId="123" fillId="0" borderId="7" xfId="0" applyFont="1" applyFill="1" applyBorder="1" applyAlignment="1">
      <alignment horizontal="center"/>
    </xf>
    <xf numFmtId="0" fontId="102" fillId="0" borderId="12" xfId="0" applyFont="1" applyBorder="1" applyAlignment="1">
      <alignment horizontal="center"/>
    </xf>
    <xf numFmtId="0" fontId="102" fillId="0" borderId="15" xfId="0" applyFont="1" applyBorder="1" applyAlignment="1">
      <alignment horizontal="center"/>
    </xf>
    <xf numFmtId="0" fontId="102" fillId="0" borderId="6" xfId="0" applyFont="1" applyBorder="1" applyAlignment="1">
      <alignment horizontal="center"/>
    </xf>
    <xf numFmtId="0" fontId="111" fillId="0" borderId="3" xfId="0" applyFont="1" applyBorder="1" applyAlignment="1">
      <alignment horizontal="center"/>
    </xf>
    <xf numFmtId="0" fontId="111" fillId="0" borderId="0" xfId="0" applyFont="1" applyAlignment="1">
      <alignment vertical="top" wrapText="1"/>
    </xf>
    <xf numFmtId="0" fontId="111" fillId="0" borderId="0" xfId="0" applyFont="1" applyAlignment="1">
      <alignment vertical="top"/>
    </xf>
    <xf numFmtId="0" fontId="121" fillId="0" borderId="3" xfId="0" applyFont="1" applyBorder="1" applyAlignment="1">
      <alignment horizontal="center"/>
    </xf>
    <xf numFmtId="0" fontId="102" fillId="0" borderId="5" xfId="0" applyFont="1" applyBorder="1" applyAlignment="1">
      <alignment horizontal="center"/>
    </xf>
    <xf numFmtId="0" fontId="0" fillId="0" borderId="14" xfId="0" applyBorder="1" applyAlignment="1">
      <alignment/>
    </xf>
    <xf numFmtId="0" fontId="102" fillId="0" borderId="14" xfId="0" applyFont="1" applyBorder="1" applyAlignment="1">
      <alignment horizontal="center"/>
    </xf>
    <xf numFmtId="0" fontId="102" fillId="0" borderId="0" xfId="0" applyFont="1" applyBorder="1" applyAlignment="1">
      <alignment horizontal="center"/>
    </xf>
    <xf numFmtId="0" fontId="10" fillId="4" borderId="0" xfId="0" applyNumberFormat="1" applyFont="1" applyFill="1" applyAlignment="1">
      <alignment horizontal="left" wrapText="1"/>
    </xf>
    <xf numFmtId="0" fontId="115" fillId="4" borderId="0" xfId="0" applyNumberFormat="1" applyFont="1" applyFill="1" applyAlignment="1">
      <alignment horizontal="left" wrapText="1"/>
    </xf>
    <xf numFmtId="0" fontId="74" fillId="4" borderId="0" xfId="0" applyFont="1" applyFill="1" applyBorder="1" applyAlignment="1">
      <alignment horizontal="left"/>
    </xf>
    <xf numFmtId="0" fontId="43" fillId="4" borderId="0" xfId="0" applyNumberFormat="1" applyFont="1" applyFill="1" applyAlignment="1">
      <alignment horizontal="left" wrapText="1"/>
    </xf>
    <xf numFmtId="0" fontId="116" fillId="4" borderId="0" xfId="0" applyNumberFormat="1" applyFont="1" applyFill="1" applyAlignment="1">
      <alignment horizontal="left" wrapText="1"/>
    </xf>
    <xf numFmtId="0" fontId="111" fillId="0" borderId="0" xfId="15" applyFont="1" applyFill="1" applyAlignment="1">
      <alignment horizontal="left" vertical="top" wrapText="1"/>
    </xf>
    <xf numFmtId="0" fontId="111" fillId="0" borderId="0" xfId="0" applyFont="1" applyAlignment="1">
      <alignment horizontal="center"/>
    </xf>
    <xf numFmtId="0" fontId="108" fillId="9" borderId="0" xfId="0" applyFont="1" applyFill="1" applyAlignment="1">
      <alignment horizontal="center"/>
    </xf>
    <xf numFmtId="0" fontId="31" fillId="2" borderId="14" xfId="0" applyFont="1" applyFill="1" applyBorder="1" applyAlignment="1">
      <alignment horizontal="center" vertical="center"/>
    </xf>
    <xf numFmtId="0" fontId="95" fillId="0" borderId="0" xfId="0" applyFont="1" applyBorder="1" applyAlignment="1">
      <alignment horizontal="center"/>
    </xf>
    <xf numFmtId="0" fontId="99" fillId="0" borderId="0" xfId="0" applyFont="1" applyBorder="1" applyAlignment="1">
      <alignment horizontal="left"/>
    </xf>
    <xf numFmtId="0" fontId="36" fillId="2" borderId="10" xfId="0" applyFont="1" applyFill="1" applyBorder="1" applyAlignment="1">
      <alignment horizontal="center"/>
    </xf>
    <xf numFmtId="0" fontId="36" fillId="2" borderId="11" xfId="0" applyFont="1" applyFill="1" applyBorder="1" applyAlignment="1">
      <alignment horizontal="center"/>
    </xf>
    <xf numFmtId="0" fontId="36" fillId="2" borderId="19" xfId="0" applyFont="1" applyFill="1" applyBorder="1" applyAlignment="1">
      <alignment horizontal="center"/>
    </xf>
    <xf numFmtId="0" fontId="9" fillId="2" borderId="10" xfId="0" applyFont="1" applyFill="1" applyBorder="1" applyAlignment="1">
      <alignment horizontal="center"/>
    </xf>
    <xf numFmtId="0" fontId="9" fillId="2" borderId="11" xfId="0" applyFont="1" applyFill="1" applyBorder="1" applyAlignment="1">
      <alignment horizontal="center"/>
    </xf>
    <xf numFmtId="0" fontId="14" fillId="0" borderId="0" xfId="0" applyNumberFormat="1" applyFont="1" applyAlignment="1">
      <alignment horizontal="left" vertical="center" wrapText="1"/>
    </xf>
    <xf numFmtId="0" fontId="14" fillId="0" borderId="0" xfId="0" applyNumberFormat="1" applyFont="1" applyAlignment="1">
      <alignment horizontal="left" wrapText="1"/>
    </xf>
    <xf numFmtId="0" fontId="10" fillId="0" borderId="0" xfId="0" applyFont="1" applyFill="1" applyBorder="1" applyAlignment="1">
      <alignment horizontal="left"/>
    </xf>
    <xf numFmtId="0" fontId="10" fillId="0" borderId="0" xfId="0" applyFont="1" applyBorder="1" applyAlignment="1">
      <alignment horizontal="left" vertical="center" wrapText="1"/>
    </xf>
    <xf numFmtId="0" fontId="10" fillId="0" borderId="0" xfId="0" applyFont="1" applyBorder="1" applyAlignment="1">
      <alignment horizontal="left" wrapText="1"/>
    </xf>
    <xf numFmtId="0" fontId="7" fillId="2" borderId="8" xfId="0" applyFont="1" applyFill="1" applyBorder="1" applyAlignment="1">
      <alignment horizontal="center"/>
    </xf>
    <xf numFmtId="0" fontId="7" fillId="2" borderId="6" xfId="0" applyFont="1" applyFill="1" applyBorder="1" applyAlignment="1">
      <alignment horizontal="center"/>
    </xf>
    <xf numFmtId="0" fontId="41" fillId="3" borderId="8" xfId="0" applyFont="1" applyFill="1" applyBorder="1" applyAlignment="1">
      <alignment horizontal="center"/>
    </xf>
    <xf numFmtId="0" fontId="41" fillId="3" borderId="6" xfId="0" applyFont="1" applyFill="1" applyBorder="1" applyAlignment="1">
      <alignment horizontal="center"/>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4" xfId="0" applyFont="1" applyFill="1" applyBorder="1" applyAlignment="1">
      <alignment horizontal="center"/>
    </xf>
    <xf numFmtId="0" fontId="7" fillId="0" borderId="12" xfId="0" applyFont="1" applyFill="1" applyBorder="1" applyAlignment="1">
      <alignment horizontal="center"/>
    </xf>
    <xf numFmtId="0" fontId="10" fillId="0" borderId="0" xfId="0" applyNumberFormat="1" applyFont="1" applyAlignment="1">
      <alignment horizontal="left" wrapText="1"/>
    </xf>
    <xf numFmtId="0" fontId="10" fillId="0" borderId="0" xfId="0" applyFont="1" applyBorder="1" applyAlignment="1">
      <alignment horizontal="left"/>
    </xf>
    <xf numFmtId="0" fontId="7" fillId="0" borderId="10" xfId="0" applyFont="1" applyFill="1" applyBorder="1" applyAlignment="1">
      <alignment horizontal="left" wrapText="1"/>
    </xf>
    <xf numFmtId="0" fontId="7" fillId="0" borderId="19" xfId="0" applyFont="1" applyFill="1" applyBorder="1" applyAlignment="1">
      <alignment horizontal="left" wrapText="1"/>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10" fillId="2" borderId="5" xfId="0" applyFont="1" applyFill="1" applyBorder="1" applyAlignment="1">
      <alignment horizontal="center"/>
    </xf>
    <xf numFmtId="0" fontId="10" fillId="2" borderId="14" xfId="0" applyFont="1" applyFill="1" applyBorder="1" applyAlignment="1">
      <alignment horizontal="center"/>
    </xf>
    <xf numFmtId="0" fontId="117" fillId="0" borderId="0" xfId="0" applyFont="1" applyAlignment="1">
      <alignment horizontal="left"/>
    </xf>
    <xf numFmtId="0" fontId="7" fillId="0" borderId="11" xfId="0" applyFont="1" applyFill="1" applyBorder="1" applyAlignment="1">
      <alignment horizontal="left" wrapText="1"/>
    </xf>
    <xf numFmtId="0" fontId="7" fillId="2" borderId="15" xfId="0" applyFont="1" applyFill="1" applyBorder="1" applyAlignment="1">
      <alignment horizontal="center"/>
    </xf>
    <xf numFmtId="0" fontId="7" fillId="0" borderId="10" xfId="0" applyFont="1" applyBorder="1" applyAlignment="1">
      <alignment horizontal="left" wrapText="1"/>
    </xf>
    <xf numFmtId="0" fontId="7" fillId="0" borderId="11" xfId="0" applyFont="1" applyBorder="1" applyAlignment="1">
      <alignment horizontal="left" wrapText="1"/>
    </xf>
    <xf numFmtId="0" fontId="7" fillId="0" borderId="8" xfId="0" applyFont="1" applyBorder="1" applyAlignment="1">
      <alignment horizontal="left" wrapText="1"/>
    </xf>
    <xf numFmtId="0" fontId="7" fillId="0" borderId="6" xfId="0" applyFont="1" applyBorder="1" applyAlignment="1">
      <alignment horizontal="left" wrapText="1"/>
    </xf>
    <xf numFmtId="0" fontId="96" fillId="0" borderId="0" xfId="0" applyFont="1" applyBorder="1" applyAlignment="1">
      <alignment horizontal="center" vertical="center" wrapText="1"/>
    </xf>
    <xf numFmtId="0" fontId="7" fillId="0" borderId="12" xfId="0" applyFont="1" applyFill="1" applyBorder="1" applyAlignment="1">
      <alignment horizontal="left" wrapText="1"/>
    </xf>
    <xf numFmtId="0" fontId="28" fillId="4" borderId="21" xfId="0" applyFont="1" applyFill="1" applyBorder="1" applyAlignment="1">
      <alignment horizontal="left"/>
    </xf>
    <xf numFmtId="0" fontId="28" fillId="4" borderId="22" xfId="0" applyFont="1" applyFill="1" applyBorder="1" applyAlignment="1">
      <alignment horizontal="left"/>
    </xf>
    <xf numFmtId="0" fontId="126" fillId="0" borderId="0" xfId="0" applyFont="1" applyBorder="1" applyAlignment="1">
      <alignment horizontal="center" vertical="center"/>
    </xf>
    <xf numFmtId="0" fontId="127" fillId="0" borderId="0" xfId="0" applyFont="1" applyBorder="1" applyAlignment="1">
      <alignment horizontal="center" vertical="center"/>
    </xf>
    <xf numFmtId="0" fontId="9" fillId="4" borderId="5" xfId="0" applyFont="1" applyFill="1" applyBorder="1" applyAlignment="1">
      <alignment horizontal="center"/>
    </xf>
    <xf numFmtId="0" fontId="9" fillId="4" borderId="7" xfId="0" applyFont="1" applyFill="1" applyBorder="1" applyAlignment="1">
      <alignment horizontal="center"/>
    </xf>
    <xf numFmtId="0" fontId="9" fillId="4" borderId="14" xfId="0" applyFont="1" applyFill="1" applyBorder="1" applyAlignment="1">
      <alignment horizontal="center"/>
    </xf>
    <xf numFmtId="0" fontId="41" fillId="0" borderId="0" xfId="0" applyFont="1" applyAlignment="1">
      <alignment horizontal="left"/>
    </xf>
    <xf numFmtId="0" fontId="10" fillId="0" borderId="4" xfId="0" applyFont="1" applyBorder="1" applyAlignment="1">
      <alignment horizontal="left" wrapText="1"/>
    </xf>
    <xf numFmtId="49" fontId="10" fillId="0" borderId="0" xfId="0" applyNumberFormat="1" applyFont="1" applyAlignment="1">
      <alignment horizontal="left"/>
    </xf>
    <xf numFmtId="49" fontId="41" fillId="0" borderId="0" xfId="0" applyNumberFormat="1" applyFont="1" applyAlignment="1">
      <alignment horizontal="left"/>
    </xf>
    <xf numFmtId="0" fontId="7"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7" fillId="6" borderId="5" xfId="0" applyFont="1" applyFill="1" applyBorder="1" applyAlignment="1">
      <alignment horizontal="center" vertical="center"/>
    </xf>
    <xf numFmtId="0" fontId="7" fillId="6" borderId="14" xfId="0" applyFont="1" applyFill="1" applyBorder="1" applyAlignment="1">
      <alignment horizontal="center" vertical="center"/>
    </xf>
    <xf numFmtId="0" fontId="10" fillId="0" borderId="0" xfId="0" applyNumberFormat="1" applyFont="1" applyAlignment="1">
      <alignment vertical="center" wrapText="1"/>
    </xf>
    <xf numFmtId="49" fontId="10" fillId="0" borderId="0" xfId="0" applyNumberFormat="1" applyFont="1" applyAlignment="1">
      <alignment horizontal="left" wrapText="1"/>
    </xf>
    <xf numFmtId="2" fontId="10" fillId="0" borderId="0" xfId="0" applyNumberFormat="1" applyFont="1" applyAlignment="1">
      <alignment horizontal="left" wrapText="1"/>
    </xf>
    <xf numFmtId="0" fontId="55" fillId="0" borderId="0" xfId="0" applyFont="1" applyAlignment="1">
      <alignment horizontal="center"/>
    </xf>
    <xf numFmtId="0" fontId="32" fillId="0" borderId="2" xfId="0" applyFont="1" applyFill="1" applyBorder="1" applyAlignment="1">
      <alignment horizontal="center"/>
    </xf>
    <xf numFmtId="0" fontId="56" fillId="0" borderId="0" xfId="0" applyFont="1" applyAlignment="1">
      <alignment horizontal="left"/>
    </xf>
    <xf numFmtId="0" fontId="10" fillId="0" borderId="0" xfId="0" applyFont="1" applyAlignment="1">
      <alignment horizontal="left" vertical="center" wrapText="1"/>
    </xf>
    <xf numFmtId="0" fontId="10" fillId="0" borderId="0" xfId="0" applyFont="1" applyAlignment="1">
      <alignment horizontal="left"/>
    </xf>
    <xf numFmtId="176" fontId="9" fillId="3" borderId="10" xfId="0" applyNumberFormat="1" applyFont="1" applyFill="1" applyBorder="1" applyAlignment="1">
      <alignment horizontal="center" vertical="center"/>
    </xf>
    <xf numFmtId="176" fontId="9" fillId="3" borderId="19" xfId="0" applyNumberFormat="1" applyFont="1" applyFill="1" applyBorder="1" applyAlignment="1">
      <alignment horizontal="center" vertical="center"/>
    </xf>
    <xf numFmtId="176" fontId="9" fillId="3" borderId="11" xfId="0" applyNumberFormat="1" applyFont="1" applyFill="1" applyBorder="1" applyAlignment="1">
      <alignment horizontal="center" vertical="center"/>
    </xf>
    <xf numFmtId="176" fontId="9" fillId="3" borderId="8" xfId="0" applyNumberFormat="1" applyFont="1" applyFill="1" applyBorder="1" applyAlignment="1">
      <alignment horizontal="center" vertical="center"/>
    </xf>
    <xf numFmtId="176" fontId="9" fillId="3" borderId="15" xfId="0" applyNumberFormat="1" applyFont="1" applyFill="1" applyBorder="1" applyAlignment="1">
      <alignment horizontal="center" vertical="center"/>
    </xf>
    <xf numFmtId="176" fontId="9" fillId="3" borderId="6" xfId="0" applyNumberFormat="1" applyFont="1" applyFill="1" applyBorder="1" applyAlignment="1">
      <alignment horizontal="center" vertical="center"/>
    </xf>
    <xf numFmtId="0" fontId="0" fillId="7" borderId="10" xfId="0" applyFill="1" applyBorder="1" applyAlignment="1" applyProtection="1">
      <alignment horizontal="center"/>
      <protection locked="0"/>
    </xf>
    <xf numFmtId="0" fontId="0" fillId="7" borderId="19" xfId="0" applyFill="1" applyBorder="1" applyAlignment="1" applyProtection="1">
      <alignment horizontal="center"/>
      <protection locked="0"/>
    </xf>
    <xf numFmtId="0" fontId="0" fillId="7" borderId="11" xfId="0" applyFill="1" applyBorder="1" applyAlignment="1" applyProtection="1">
      <alignment horizontal="center"/>
      <protection locked="0"/>
    </xf>
    <xf numFmtId="0" fontId="0" fillId="7" borderId="8" xfId="0" applyFill="1" applyBorder="1" applyAlignment="1" applyProtection="1">
      <alignment horizontal="center"/>
      <protection locked="0"/>
    </xf>
    <xf numFmtId="0" fontId="0" fillId="7" borderId="15" xfId="0" applyFill="1" applyBorder="1" applyAlignment="1" applyProtection="1">
      <alignment horizontal="center"/>
      <protection locked="0"/>
    </xf>
    <xf numFmtId="0" fontId="0" fillId="7" borderId="6" xfId="0" applyFill="1" applyBorder="1" applyAlignment="1" applyProtection="1">
      <alignment horizontal="center"/>
      <protection locked="0"/>
    </xf>
    <xf numFmtId="0" fontId="9" fillId="3" borderId="8" xfId="0" applyFont="1" applyFill="1" applyBorder="1" applyAlignment="1">
      <alignment horizontal="center" vertical="center"/>
    </xf>
    <xf numFmtId="0" fontId="9" fillId="3" borderId="6" xfId="0" applyFont="1" applyFill="1" applyBorder="1" applyAlignment="1">
      <alignment horizontal="center" vertical="center"/>
    </xf>
    <xf numFmtId="0" fontId="6" fillId="2"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58" fillId="0" borderId="4" xfId="0" applyFont="1" applyBorder="1" applyAlignment="1">
      <alignment horizontal="center" vertical="center" wrapText="1"/>
    </xf>
    <xf numFmtId="0" fontId="58" fillId="0" borderId="0" xfId="0" applyFont="1" applyBorder="1" applyAlignment="1">
      <alignment horizontal="center" vertical="center" wrapText="1"/>
    </xf>
    <xf numFmtId="0" fontId="6" fillId="2" borderId="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58" fillId="0" borderId="8" xfId="0" applyFont="1" applyBorder="1" applyAlignment="1">
      <alignment horizontal="center" vertical="center" wrapText="1"/>
    </xf>
    <xf numFmtId="0" fontId="58" fillId="0" borderId="15" xfId="0" applyFont="1" applyBorder="1" applyAlignment="1">
      <alignment horizontal="center" vertical="center" wrapText="1"/>
    </xf>
    <xf numFmtId="4" fontId="58" fillId="0" borderId="4" xfId="0" applyNumberFormat="1" applyFont="1" applyBorder="1" applyAlignment="1">
      <alignment horizontal="center" vertical="center" wrapText="1"/>
    </xf>
    <xf numFmtId="0" fontId="9" fillId="7" borderId="1" xfId="21" applyFont="1" applyFill="1" applyBorder="1" applyAlignment="1">
      <alignment horizontal="center"/>
      <protection/>
    </xf>
    <xf numFmtId="0" fontId="9" fillId="7" borderId="9" xfId="21" applyFont="1" applyFill="1" applyBorder="1" applyAlignment="1">
      <alignment horizontal="center"/>
      <protection/>
    </xf>
    <xf numFmtId="0" fontId="55" fillId="0" borderId="0" xfId="0" applyFont="1" applyAlignment="1">
      <alignment horizontal="left"/>
    </xf>
    <xf numFmtId="0" fontId="6" fillId="2" borderId="19" xfId="0" applyFont="1" applyFill="1" applyBorder="1" applyAlignment="1">
      <alignment horizontal="center" vertical="center" wrapText="1"/>
    </xf>
    <xf numFmtId="3" fontId="9" fillId="3" borderId="10" xfId="21" applyNumberFormat="1" applyFont="1" applyFill="1" applyBorder="1" applyAlignment="1" applyProtection="1">
      <alignment horizontal="center" vertical="center"/>
      <protection locked="0"/>
    </xf>
    <xf numFmtId="3" fontId="9" fillId="3" borderId="11" xfId="21" applyNumberFormat="1" applyFont="1" applyFill="1" applyBorder="1" applyAlignment="1" applyProtection="1">
      <alignment horizontal="center" vertical="center"/>
      <protection locked="0"/>
    </xf>
    <xf numFmtId="3" fontId="9" fillId="3" borderId="8" xfId="21" applyNumberFormat="1" applyFont="1" applyFill="1" applyBorder="1" applyAlignment="1" applyProtection="1">
      <alignment horizontal="center" vertical="center"/>
      <protection locked="0"/>
    </xf>
    <xf numFmtId="3" fontId="9" fillId="3" borderId="6" xfId="21" applyNumberFormat="1" applyFont="1" applyFill="1" applyBorder="1" applyAlignment="1" applyProtection="1">
      <alignment horizontal="center" vertical="center"/>
      <protection locked="0"/>
    </xf>
    <xf numFmtId="3" fontId="9" fillId="3" borderId="19" xfId="21" applyNumberFormat="1" applyFont="1" applyFill="1" applyBorder="1" applyAlignment="1" applyProtection="1">
      <alignment horizontal="center" vertical="center"/>
      <protection locked="0"/>
    </xf>
    <xf numFmtId="3" fontId="9" fillId="3" borderId="15" xfId="21" applyNumberFormat="1" applyFont="1" applyFill="1" applyBorder="1" applyAlignment="1" applyProtection="1">
      <alignment horizontal="center" vertical="center"/>
      <protection locked="0"/>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49" fontId="9" fillId="0" borderId="0" xfId="21" applyNumberFormat="1" applyFont="1" applyFill="1" applyBorder="1" applyAlignment="1">
      <alignment horizontal="left"/>
      <protection/>
    </xf>
    <xf numFmtId="0" fontId="10" fillId="7" borderId="19" xfId="21" applyFont="1" applyFill="1" applyBorder="1" applyAlignment="1">
      <alignment horizontal="center" vertical="center"/>
      <protection/>
    </xf>
    <xf numFmtId="0" fontId="10" fillId="7" borderId="7" xfId="21" applyFont="1" applyFill="1" applyBorder="1" applyAlignment="1">
      <alignment horizontal="center" vertical="center"/>
      <protection/>
    </xf>
    <xf numFmtId="3" fontId="10" fillId="7" borderId="5" xfId="21" applyNumberFormat="1" applyFont="1" applyFill="1" applyBorder="1" applyAlignment="1" applyProtection="1">
      <alignment horizontal="center" wrapText="1"/>
      <protection locked="0"/>
    </xf>
    <xf numFmtId="3" fontId="10" fillId="7" borderId="14" xfId="21" applyNumberFormat="1" applyFont="1" applyFill="1" applyBorder="1" applyAlignment="1" applyProtection="1">
      <alignment horizontal="center" wrapText="1"/>
      <protection locked="0"/>
    </xf>
    <xf numFmtId="0" fontId="6" fillId="0" borderId="10" xfId="21" applyFont="1" applyFill="1" applyBorder="1" applyAlignment="1" applyProtection="1">
      <alignment horizontal="center" vertical="center"/>
      <protection/>
    </xf>
    <xf numFmtId="0" fontId="6" fillId="0" borderId="11" xfId="21" applyFont="1" applyFill="1" applyBorder="1" applyAlignment="1" applyProtection="1">
      <alignment horizontal="center" vertical="center"/>
      <protection/>
    </xf>
    <xf numFmtId="0" fontId="6" fillId="0" borderId="8" xfId="21" applyFont="1" applyFill="1" applyBorder="1" applyAlignment="1" applyProtection="1">
      <alignment horizontal="center" vertical="center"/>
      <protection/>
    </xf>
    <xf numFmtId="0" fontId="6" fillId="0" borderId="6" xfId="21" applyFont="1" applyFill="1" applyBorder="1" applyAlignment="1" applyProtection="1">
      <alignment horizontal="center" vertical="center"/>
      <protection/>
    </xf>
    <xf numFmtId="0" fontId="7" fillId="6" borderId="5" xfId="21" applyFont="1" applyFill="1" applyBorder="1" applyAlignment="1" quotePrefix="1">
      <alignment horizontal="center"/>
      <protection/>
    </xf>
    <xf numFmtId="0" fontId="7" fillId="6" borderId="7" xfId="21" applyFont="1" applyFill="1" applyBorder="1" applyAlignment="1" quotePrefix="1">
      <alignment horizontal="center"/>
      <protection/>
    </xf>
    <xf numFmtId="0" fontId="7" fillId="6" borderId="14" xfId="21" applyFont="1" applyFill="1" applyBorder="1" applyAlignment="1" quotePrefix="1">
      <alignment horizontal="center"/>
      <protection/>
    </xf>
    <xf numFmtId="0" fontId="6" fillId="6" borderId="5" xfId="21" applyFont="1" applyFill="1" applyBorder="1" applyAlignment="1" applyProtection="1">
      <alignment horizontal="center" wrapText="1"/>
      <protection/>
    </xf>
    <xf numFmtId="0" fontId="6" fillId="6" borderId="7" xfId="21" applyFont="1" applyFill="1" applyBorder="1" applyAlignment="1" applyProtection="1">
      <alignment horizontal="center" wrapText="1"/>
      <protection/>
    </xf>
    <xf numFmtId="0" fontId="10" fillId="3" borderId="5" xfId="21" applyFont="1" applyFill="1" applyBorder="1" applyAlignment="1" applyProtection="1">
      <alignment horizontal="center" vertical="center"/>
      <protection locked="0"/>
    </xf>
    <xf numFmtId="0" fontId="10" fillId="3" borderId="7" xfId="21" applyFont="1" applyFill="1" applyBorder="1" applyAlignment="1" applyProtection="1">
      <alignment horizontal="center" vertical="center"/>
      <protection locked="0"/>
    </xf>
    <xf numFmtId="0" fontId="10" fillId="3" borderId="14" xfId="21" applyFont="1" applyFill="1" applyBorder="1" applyAlignment="1" applyProtection="1">
      <alignment horizontal="center" vertical="center"/>
      <protection locked="0"/>
    </xf>
    <xf numFmtId="0" fontId="10" fillId="2" borderId="5" xfId="21" applyFont="1" applyFill="1" applyBorder="1" applyAlignment="1">
      <alignment horizontal="center" wrapText="1"/>
      <protection/>
    </xf>
    <xf numFmtId="0" fontId="10" fillId="2" borderId="14" xfId="21" applyFont="1" applyFill="1" applyBorder="1" applyAlignment="1">
      <alignment horizontal="center" wrapText="1"/>
      <protection/>
    </xf>
    <xf numFmtId="3" fontId="10" fillId="2" borderId="5" xfId="21" applyNumberFormat="1" applyFont="1" applyFill="1" applyBorder="1" applyAlignment="1" applyProtection="1">
      <alignment horizontal="center" wrapText="1"/>
      <protection locked="0"/>
    </xf>
    <xf numFmtId="3" fontId="10" fillId="2" borderId="14" xfId="21" applyNumberFormat="1" applyFont="1" applyFill="1" applyBorder="1" applyAlignment="1" applyProtection="1">
      <alignment horizontal="center" wrapText="1"/>
      <protection locked="0"/>
    </xf>
    <xf numFmtId="0" fontId="35" fillId="0" borderId="0" xfId="21" applyNumberFormat="1" applyFont="1" applyFill="1" applyBorder="1" applyAlignment="1">
      <alignment horizontal="left" wrapText="1"/>
      <protection/>
    </xf>
    <xf numFmtId="0" fontId="28" fillId="4" borderId="20" xfId="0" applyFont="1" applyFill="1" applyBorder="1" applyAlignment="1">
      <alignment horizontal="left"/>
    </xf>
    <xf numFmtId="0" fontId="10" fillId="7" borderId="0" xfId="21" applyFont="1" applyFill="1" applyBorder="1" applyAlignment="1">
      <alignment horizontal="center" vertical="center"/>
      <protection/>
    </xf>
    <xf numFmtId="0" fontId="10" fillId="7" borderId="10" xfId="21" applyFont="1" applyFill="1" applyBorder="1" applyAlignment="1" applyProtection="1">
      <alignment horizontal="center" vertical="center"/>
      <protection locked="0"/>
    </xf>
    <xf numFmtId="0" fontId="10" fillId="7" borderId="11" xfId="21" applyFont="1" applyFill="1" applyBorder="1" applyAlignment="1" applyProtection="1">
      <alignment horizontal="center" vertical="center"/>
      <protection locked="0"/>
    </xf>
    <xf numFmtId="0" fontId="10" fillId="7" borderId="5" xfId="21" applyFont="1" applyFill="1" applyBorder="1" applyAlignment="1" applyProtection="1">
      <alignment horizontal="center" vertical="center"/>
      <protection locked="0"/>
    </xf>
    <xf numFmtId="0" fontId="10" fillId="7" borderId="14" xfId="21" applyFont="1" applyFill="1" applyBorder="1" applyAlignment="1" applyProtection="1">
      <alignment horizontal="center" vertical="center"/>
      <protection locked="0"/>
    </xf>
    <xf numFmtId="0" fontId="10" fillId="7" borderId="4" xfId="21" applyFont="1" applyFill="1" applyBorder="1" applyAlignment="1" applyProtection="1">
      <alignment horizontal="center" vertical="center"/>
      <protection locked="0"/>
    </xf>
    <xf numFmtId="0" fontId="10" fillId="7" borderId="12" xfId="21" applyFont="1" applyFill="1" applyBorder="1" applyAlignment="1" applyProtection="1">
      <alignment horizontal="center" vertical="center"/>
      <protection locked="0"/>
    </xf>
    <xf numFmtId="0" fontId="10" fillId="2" borderId="7" xfId="21" applyFont="1" applyFill="1" applyBorder="1" applyAlignment="1">
      <alignment horizontal="center" wrapText="1"/>
      <protection/>
    </xf>
    <xf numFmtId="0" fontId="10" fillId="0" borderId="0" xfId="0" applyFont="1" applyAlignment="1">
      <alignment horizontal="left"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9" xfId="0" applyFont="1" applyBorder="1" applyAlignment="1">
      <alignment horizontal="center" vertical="center" wrapText="1"/>
    </xf>
    <xf numFmtId="4" fontId="12" fillId="0" borderId="4" xfId="0" applyNumberFormat="1" applyFont="1" applyBorder="1" applyAlignment="1">
      <alignment horizontal="center" vertical="center" wrapText="1"/>
    </xf>
    <xf numFmtId="0" fontId="10" fillId="0" borderId="0" xfId="21" applyNumberFormat="1" applyFont="1" applyFill="1" applyBorder="1" applyAlignment="1">
      <alignment horizontal="left" wrapText="1"/>
      <protection/>
    </xf>
    <xf numFmtId="2" fontId="36" fillId="10" borderId="5" xfId="0" applyNumberFormat="1" applyFont="1" applyFill="1" applyBorder="1" applyAlignment="1">
      <alignment horizontal="center" vertical="center"/>
    </xf>
    <xf numFmtId="2" fontId="36" fillId="10" borderId="7" xfId="0" applyNumberFormat="1" applyFont="1" applyFill="1" applyBorder="1" applyAlignment="1">
      <alignment horizontal="center" vertical="center"/>
    </xf>
    <xf numFmtId="2" fontId="36" fillId="10" borderId="14"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55" fillId="0" borderId="0" xfId="0" applyFont="1" applyBorder="1" applyAlignment="1">
      <alignment horizontal="center" vertical="center"/>
    </xf>
    <xf numFmtId="0" fontId="70" fillId="0" borderId="0" xfId="15" applyFont="1" applyAlignment="1">
      <alignment horizontal="left"/>
    </xf>
    <xf numFmtId="0" fontId="6" fillId="0" borderId="0" xfId="0" applyFont="1" applyFill="1" applyBorder="1" applyAlignment="1">
      <alignment horizontal="center" vertical="center"/>
    </xf>
    <xf numFmtId="0" fontId="10" fillId="4" borderId="4" xfId="0" applyFont="1" applyFill="1" applyBorder="1" applyAlignment="1">
      <alignment horizontal="left" vertical="center"/>
    </xf>
    <xf numFmtId="0" fontId="10" fillId="4" borderId="12" xfId="0" applyFont="1" applyFill="1" applyBorder="1" applyAlignment="1">
      <alignment horizontal="left" vertical="center"/>
    </xf>
    <xf numFmtId="0" fontId="9" fillId="2" borderId="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4" xfId="0" applyFont="1" applyFill="1" applyBorder="1" applyAlignment="1">
      <alignment horizontal="center" vertical="center"/>
    </xf>
    <xf numFmtId="0" fontId="7" fillId="7" borderId="5" xfId="0" applyFont="1" applyFill="1" applyBorder="1" applyAlignment="1">
      <alignment horizontal="center"/>
    </xf>
    <xf numFmtId="0" fontId="7" fillId="7" borderId="14" xfId="0" applyFont="1" applyFill="1" applyBorder="1" applyAlignment="1">
      <alignment horizontal="center"/>
    </xf>
    <xf numFmtId="0" fontId="55" fillId="0" borderId="0" xfId="0" applyFont="1" applyAlignment="1">
      <alignment horizontal="left" vertical="center" wrapText="1"/>
    </xf>
    <xf numFmtId="0" fontId="7" fillId="0" borderId="4" xfId="0" applyFont="1" applyBorder="1" applyAlignment="1">
      <alignment horizontal="left" wrapText="1"/>
    </xf>
    <xf numFmtId="0" fontId="7" fillId="0" borderId="12" xfId="0" applyFont="1" applyBorder="1" applyAlignment="1">
      <alignment horizontal="left" wrapText="1"/>
    </xf>
    <xf numFmtId="0" fontId="36" fillId="3" borderId="10" xfId="0" applyFont="1" applyFill="1" applyBorder="1" applyAlignment="1">
      <alignment horizontal="center"/>
    </xf>
    <xf numFmtId="0" fontId="36" fillId="3" borderId="11" xfId="0" applyFont="1" applyFill="1" applyBorder="1" applyAlignment="1">
      <alignment horizontal="center"/>
    </xf>
    <xf numFmtId="0" fontId="38" fillId="0" borderId="23" xfId="0" applyFont="1" applyFill="1" applyBorder="1" applyAlignment="1">
      <alignment horizontal="left"/>
    </xf>
    <xf numFmtId="0" fontId="38" fillId="0" borderId="17" xfId="0" applyFont="1" applyFill="1" applyBorder="1" applyAlignment="1">
      <alignment horizontal="left"/>
    </xf>
    <xf numFmtId="0" fontId="9" fillId="0" borderId="12" xfId="0" applyFont="1" applyFill="1" applyBorder="1" applyAlignment="1">
      <alignment horizontal="left" wrapText="1"/>
    </xf>
    <xf numFmtId="0" fontId="9" fillId="0" borderId="4" xfId="0" applyFont="1" applyFill="1" applyBorder="1" applyAlignment="1">
      <alignment horizontal="left" wrapText="1"/>
    </xf>
    <xf numFmtId="0" fontId="7" fillId="0" borderId="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38" fillId="0" borderId="4" xfId="0" applyFont="1" applyFill="1" applyBorder="1" applyAlignment="1">
      <alignment horizontal="left"/>
    </xf>
    <xf numFmtId="0" fontId="38" fillId="0" borderId="12" xfId="0" applyFont="1" applyFill="1" applyBorder="1" applyAlignment="1">
      <alignment horizontal="left"/>
    </xf>
    <xf numFmtId="0" fontId="6" fillId="0" borderId="4" xfId="0" applyFont="1" applyBorder="1" applyAlignment="1">
      <alignment horizontal="left" vertical="center" wrapText="1"/>
    </xf>
    <xf numFmtId="0" fontId="7" fillId="0" borderId="12" xfId="0" applyFont="1" applyBorder="1" applyAlignment="1">
      <alignment horizontal="left" vertical="center" wrapText="1"/>
    </xf>
    <xf numFmtId="0" fontId="7" fillId="0" borderId="4" xfId="0" applyFont="1" applyBorder="1" applyAlignment="1">
      <alignment horizontal="left" vertical="center" wrapText="1"/>
    </xf>
    <xf numFmtId="0" fontId="7" fillId="3" borderId="8" xfId="0" applyFont="1" applyFill="1" applyBorder="1" applyAlignment="1">
      <alignment horizontal="left"/>
    </xf>
    <xf numFmtId="0" fontId="7" fillId="3" borderId="6" xfId="0" applyFont="1" applyFill="1" applyBorder="1" applyAlignment="1">
      <alignment horizontal="left"/>
    </xf>
    <xf numFmtId="0" fontId="7" fillId="3" borderId="8" xfId="0" applyFont="1" applyFill="1" applyBorder="1" applyAlignment="1">
      <alignment horizontal="right"/>
    </xf>
    <xf numFmtId="0" fontId="7" fillId="3" borderId="6" xfId="0" applyFont="1" applyFill="1" applyBorder="1" applyAlignment="1">
      <alignment horizontal="right"/>
    </xf>
    <xf numFmtId="0" fontId="9" fillId="0" borderId="0" xfId="0" applyFont="1" applyAlignment="1">
      <alignment horizontal="left" vertical="center" wrapText="1"/>
    </xf>
    <xf numFmtId="0" fontId="9" fillId="0" borderId="24" xfId="0" applyFont="1" applyBorder="1" applyAlignment="1">
      <alignment horizontal="left"/>
    </xf>
    <xf numFmtId="0" fontId="9" fillId="0" borderId="25" xfId="0" applyFont="1" applyBorder="1" applyAlignment="1">
      <alignment horizontal="left"/>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0" fillId="0" borderId="4" xfId="0" applyFont="1" applyBorder="1" applyAlignment="1">
      <alignment horizontal="left"/>
    </xf>
    <xf numFmtId="0" fontId="10" fillId="0" borderId="12" xfId="0" applyFont="1" applyBorder="1" applyAlignment="1">
      <alignment horizontal="left"/>
    </xf>
    <xf numFmtId="0" fontId="7" fillId="0" borderId="0" xfId="0" applyFont="1" applyBorder="1" applyAlignment="1">
      <alignment horizontal="left" wrapText="1"/>
    </xf>
    <xf numFmtId="0" fontId="0" fillId="0" borderId="0" xfId="0" applyBorder="1" applyAlignment="1">
      <alignment/>
    </xf>
    <xf numFmtId="0" fontId="49" fillId="3" borderId="8" xfId="0" applyFont="1" applyFill="1" applyBorder="1" applyAlignment="1">
      <alignment horizontal="left" vertical="center"/>
    </xf>
    <xf numFmtId="0" fontId="49" fillId="3" borderId="15" xfId="0" applyFont="1" applyFill="1" applyBorder="1" applyAlignment="1">
      <alignment horizontal="left" vertical="center"/>
    </xf>
    <xf numFmtId="0" fontId="49" fillId="3" borderId="8" xfId="0" applyFont="1" applyFill="1" applyBorder="1" applyAlignment="1">
      <alignment horizontal="right" vertical="center"/>
    </xf>
    <xf numFmtId="0" fontId="49" fillId="3" borderId="6" xfId="0" applyFont="1" applyFill="1" applyBorder="1" applyAlignment="1">
      <alignment horizontal="right" vertical="center"/>
    </xf>
    <xf numFmtId="0" fontId="77" fillId="3" borderId="10" xfId="0" applyFont="1" applyFill="1" applyBorder="1" applyAlignment="1">
      <alignment horizontal="center" vertical="center"/>
    </xf>
    <xf numFmtId="0" fontId="77" fillId="3" borderId="19" xfId="0" applyFont="1" applyFill="1" applyBorder="1" applyAlignment="1">
      <alignment horizontal="center" vertical="center"/>
    </xf>
    <xf numFmtId="0" fontId="77" fillId="3" borderId="11" xfId="0" applyFont="1" applyFill="1" applyBorder="1" applyAlignment="1">
      <alignment horizontal="center" vertical="center"/>
    </xf>
    <xf numFmtId="0" fontId="38" fillId="2" borderId="5" xfId="0" applyFont="1" applyFill="1" applyBorder="1" applyAlignment="1">
      <alignment horizontal="center" vertical="center"/>
    </xf>
    <xf numFmtId="0" fontId="38" fillId="2" borderId="7" xfId="0" applyFont="1" applyFill="1" applyBorder="1" applyAlignment="1">
      <alignment horizontal="center" vertical="center"/>
    </xf>
    <xf numFmtId="0" fontId="38" fillId="2" borderId="14" xfId="0" applyFont="1" applyFill="1" applyBorder="1" applyAlignment="1">
      <alignment horizontal="center" vertical="center"/>
    </xf>
    <xf numFmtId="0" fontId="0" fillId="0" borderId="0" xfId="0" applyAlignment="1">
      <alignment horizontal="left" vertical="center" wrapText="1"/>
    </xf>
    <xf numFmtId="0" fontId="6" fillId="0" borderId="5" xfId="0" applyFont="1" applyBorder="1" applyAlignment="1">
      <alignment horizontal="left" vertical="center" wrapText="1"/>
    </xf>
    <xf numFmtId="0" fontId="0" fillId="0" borderId="7" xfId="0" applyBorder="1" applyAlignment="1">
      <alignment horizontal="left" vertical="center"/>
    </xf>
    <xf numFmtId="0" fontId="0" fillId="0" borderId="14" xfId="0" applyBorder="1" applyAlignment="1">
      <alignment horizontal="left" vertical="center"/>
    </xf>
    <xf numFmtId="0" fontId="7" fillId="0" borderId="5" xfId="0" applyFont="1" applyBorder="1" applyAlignment="1">
      <alignment horizontal="left" vertical="center" wrapText="1"/>
    </xf>
    <xf numFmtId="0" fontId="56" fillId="0" borderId="0" xfId="0" applyFont="1" applyAlignment="1">
      <alignment horizontal="left" vertical="center" wrapText="1"/>
    </xf>
    <xf numFmtId="0" fontId="41" fillId="0" borderId="0" xfId="0" applyFont="1" applyAlignment="1">
      <alignment horizontal="left" vertical="center" wrapText="1"/>
    </xf>
    <xf numFmtId="0" fontId="21" fillId="0" borderId="0" xfId="0" applyFont="1" applyAlignment="1">
      <alignment horizontal="left" vertical="center" wrapText="1"/>
    </xf>
    <xf numFmtId="0" fontId="11" fillId="3" borderId="5" xfId="0" applyFont="1" applyFill="1" applyBorder="1" applyAlignment="1">
      <alignment horizontal="center" vertical="center"/>
    </xf>
    <xf numFmtId="0" fontId="11" fillId="3" borderId="14" xfId="0" applyFont="1" applyFill="1" applyBorder="1" applyAlignment="1">
      <alignment horizontal="center" vertical="center"/>
    </xf>
    <xf numFmtId="0" fontId="58" fillId="0" borderId="12" xfId="0" applyFont="1" applyBorder="1" applyAlignment="1">
      <alignment horizontal="center" vertical="center" wrapText="1"/>
    </xf>
    <xf numFmtId="0" fontId="10" fillId="4" borderId="0" xfId="0" applyFont="1" applyFill="1" applyBorder="1" applyAlignment="1">
      <alignment horizontal="left" vertical="center"/>
    </xf>
    <xf numFmtId="0" fontId="60" fillId="0" borderId="0" xfId="0" applyFont="1" applyAlignment="1">
      <alignment horizontal="left" vertical="center" wrapText="1"/>
    </xf>
    <xf numFmtId="0" fontId="58" fillId="0" borderId="11" xfId="0" applyFont="1" applyBorder="1" applyAlignment="1">
      <alignment horizontal="center" vertical="center" wrapText="1"/>
    </xf>
    <xf numFmtId="0" fontId="21" fillId="0" borderId="0" xfId="0" applyFont="1" applyAlignment="1">
      <alignment horizontal="center" vertical="center" wrapText="1"/>
    </xf>
    <xf numFmtId="0" fontId="58" fillId="0" borderId="6" xfId="0" applyFont="1" applyBorder="1" applyAlignment="1">
      <alignment horizontal="center" vertical="center" wrapText="1"/>
    </xf>
    <xf numFmtId="0" fontId="6" fillId="2" borderId="5" xfId="0" applyFont="1" applyFill="1" applyBorder="1" applyAlignment="1">
      <alignment horizontal="left"/>
    </xf>
    <xf numFmtId="0" fontId="6" fillId="2" borderId="14" xfId="0" applyFont="1" applyFill="1" applyBorder="1" applyAlignment="1">
      <alignment horizontal="left"/>
    </xf>
    <xf numFmtId="0" fontId="7" fillId="4" borderId="4" xfId="0" applyFont="1" applyFill="1" applyBorder="1" applyAlignment="1">
      <alignment horizontal="left"/>
    </xf>
    <xf numFmtId="0" fontId="7" fillId="4" borderId="12" xfId="0" applyFont="1" applyFill="1" applyBorder="1" applyAlignment="1">
      <alignment horizontal="left"/>
    </xf>
    <xf numFmtId="0" fontId="7" fillId="4" borderId="8" xfId="0" applyFont="1" applyFill="1" applyBorder="1" applyAlignment="1">
      <alignment horizontal="left"/>
    </xf>
    <xf numFmtId="0" fontId="7" fillId="4" borderId="6" xfId="0" applyFont="1" applyFill="1" applyBorder="1" applyAlignment="1">
      <alignment horizontal="left"/>
    </xf>
    <xf numFmtId="2" fontId="9" fillId="0" borderId="0" xfId="0" applyNumberFormat="1" applyFont="1" applyAlignment="1">
      <alignment horizontal="left" wrapText="1"/>
    </xf>
    <xf numFmtId="0" fontId="9" fillId="0" borderId="26" xfId="0" applyFont="1" applyBorder="1" applyAlignment="1">
      <alignment horizontal="left"/>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2" xfId="0" applyFont="1" applyFill="1" applyBorder="1" applyAlignment="1">
      <alignment horizontal="center" vertical="center"/>
    </xf>
    <xf numFmtId="0" fontId="7" fillId="3" borderId="5" xfId="0" applyFont="1" applyFill="1" applyBorder="1" applyAlignment="1">
      <alignment horizontal="center"/>
    </xf>
    <xf numFmtId="0" fontId="7" fillId="3" borderId="7" xfId="0" applyFont="1" applyFill="1" applyBorder="1" applyAlignment="1">
      <alignment horizontal="center"/>
    </xf>
    <xf numFmtId="0" fontId="7" fillId="3" borderId="14" xfId="0" applyFont="1" applyFill="1" applyBorder="1" applyAlignment="1">
      <alignment horizontal="center"/>
    </xf>
    <xf numFmtId="0" fontId="7" fillId="3" borderId="5"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14" xfId="0" applyFont="1" applyFill="1" applyBorder="1" applyAlignment="1">
      <alignment horizontal="center" vertical="center"/>
    </xf>
    <xf numFmtId="0" fontId="7" fillId="0" borderId="0" xfId="0" applyFont="1" applyBorder="1" applyAlignment="1">
      <alignment horizontal="left" vertical="center" wrapText="1"/>
    </xf>
    <xf numFmtId="0" fontId="21" fillId="0" borderId="0" xfId="0" applyFont="1" applyAlignment="1">
      <alignment horizontal="right"/>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49" fontId="9" fillId="0" borderId="0" xfId="0" applyNumberFormat="1" applyFont="1" applyAlignment="1">
      <alignment horizontal="left" wrapText="1"/>
    </xf>
  </cellXfs>
  <cellStyles count="9">
    <cellStyle name="Normal" xfId="0"/>
    <cellStyle name="Hyperlink" xfId="15"/>
    <cellStyle name="Followed Hyperlink" xfId="16"/>
    <cellStyle name="Comma" xfId="17"/>
    <cellStyle name="Comma [0]" xfId="18"/>
    <cellStyle name="Currency" xfId="19"/>
    <cellStyle name="Currency [0]" xfId="20"/>
    <cellStyle name="Normal_BFR"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__Le_Plan_de_Financement_Initial" /><Relationship Id="rId2" Type="http://schemas.openxmlformats.org/officeDocument/2006/relationships/hyperlink" Target="#le_CPT_pr" /><Relationship Id="rId3" Type="http://schemas.openxmlformats.org/officeDocument/2006/relationships/hyperlink" Target="#D_le_tabl_tresorerie" /><Relationship Id="rId4" Type="http://schemas.openxmlformats.org/officeDocument/2006/relationships/hyperlink" Target="#'CA pr&#233;visionnel'!A1" /><Relationship Id="rId5" Type="http://schemas.openxmlformats.org/officeDocument/2006/relationships/image" Target="../media/image8.png" /><Relationship Id="rId6" Type="http://schemas.openxmlformats.org/officeDocument/2006/relationships/hyperlink" Target="#'BFR '!A1" /><Relationship Id="rId7" Type="http://schemas.openxmlformats.org/officeDocument/2006/relationships/hyperlink" Target="#tabl_seuil_rentabilit&#233;" /><Relationship Id="rId8" Type="http://schemas.openxmlformats.org/officeDocument/2006/relationships/image" Target="../media/image15.wmf"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 Id="rId3" Type="http://schemas.openxmlformats.org/officeDocument/2006/relationships/image" Target="../media/image11.emf" /><Relationship Id="rId4" Type="http://schemas.openxmlformats.org/officeDocument/2006/relationships/image" Target="../media/image12.jpeg" /><Relationship Id="rId5" Type="http://schemas.openxmlformats.org/officeDocument/2006/relationships/image" Target="../media/image13.jpeg" /><Relationship Id="rId6" Type="http://schemas.openxmlformats.org/officeDocument/2006/relationships/image" Target="../media/image16.jpeg" /></Relationships>
</file>

<file path=xl/drawings/_rels/drawing3.xml.rels><?xml version="1.0" encoding="utf-8" standalone="yes"?><Relationships xmlns="http://schemas.openxmlformats.org/package/2006/relationships"><Relationship Id="rId1" Type="http://schemas.openxmlformats.org/officeDocument/2006/relationships/hyperlink" Target="#Le_plan_de_financement_initial" /><Relationship Id="rId2" Type="http://schemas.openxmlformats.org/officeDocument/2006/relationships/image" Target="../media/image17.wmf" /><Relationship Id="rId3" Type="http://schemas.openxmlformats.org/officeDocument/2006/relationships/image" Target="../media/image2.png" /><Relationship Id="rId4" Type="http://schemas.openxmlformats.org/officeDocument/2006/relationships/hyperlink" Target="#sommaire_1" /><Relationship Id="rId5" Type="http://schemas.openxmlformats.org/officeDocument/2006/relationships/hyperlink" Target="#sommaire_1" /></Relationships>
</file>

<file path=xl/drawings/_rels/drawing4.xml.rels><?xml version="1.0" encoding="utf-8" standalone="yes"?><Relationships xmlns="http://schemas.openxmlformats.org/package/2006/relationships"><Relationship Id="rId1" Type="http://schemas.openxmlformats.org/officeDocument/2006/relationships/image" Target="../media/image18.wmf" /><Relationship Id="rId2" Type="http://schemas.openxmlformats.org/officeDocument/2006/relationships/hyperlink" Target="#Le_Compte_de_R&#233;sultat" /><Relationship Id="rId3" Type="http://schemas.openxmlformats.org/officeDocument/2006/relationships/image" Target="../media/image2.png" /><Relationship Id="rId4" Type="http://schemas.openxmlformats.org/officeDocument/2006/relationships/hyperlink" Target="#sommaire_1" /><Relationship Id="rId5" Type="http://schemas.openxmlformats.org/officeDocument/2006/relationships/hyperlink" Target="#sommaire_1" /><Relationship Id="rId6" Type="http://schemas.openxmlformats.org/officeDocument/2006/relationships/image" Target="../media/image1.wmf" /><Relationship Id="rId7" Type="http://schemas.openxmlformats.org/officeDocument/2006/relationships/image" Target="../media/image3.wmf" /><Relationship Id="rId8" Type="http://schemas.openxmlformats.org/officeDocument/2006/relationships/image" Target="../media/image4.wmf" /></Relationships>
</file>

<file path=xl/drawings/_rels/drawing5.xml.rels><?xml version="1.0" encoding="utf-8" standalone="yes"?><Relationships xmlns="http://schemas.openxmlformats.org/package/2006/relationships"><Relationship Id="rId1" Type="http://schemas.openxmlformats.org/officeDocument/2006/relationships/hyperlink" Target="#Le_Tableau_de_Tr&#233;sorerie____&#224;_re__r&#233;diger" /><Relationship Id="rId2" Type="http://schemas.openxmlformats.org/officeDocument/2006/relationships/image" Target="../media/image2.png" /><Relationship Id="rId3" Type="http://schemas.openxmlformats.org/officeDocument/2006/relationships/hyperlink" Target="#sommaire_1" /><Relationship Id="rId4" Type="http://schemas.openxmlformats.org/officeDocument/2006/relationships/hyperlink" Target="#sommaire_1" /></Relationships>
</file>

<file path=xl/drawings/_rels/drawing6.xml.rels><?xml version="1.0" encoding="utf-8" standalone="yes"?><Relationships xmlns="http://schemas.openxmlformats.org/package/2006/relationships"><Relationship Id="rId1" Type="http://schemas.openxmlformats.org/officeDocument/2006/relationships/hyperlink" Target="#tabl_seuil_rentabilit&#233;" /><Relationship Id="rId2" Type="http://schemas.openxmlformats.org/officeDocument/2006/relationships/image" Target="../media/image2.png" /><Relationship Id="rId3" Type="http://schemas.openxmlformats.org/officeDocument/2006/relationships/hyperlink" Target="#seuil_rentabilit&#233;_interne" /><Relationship Id="rId4" Type="http://schemas.openxmlformats.org/officeDocument/2006/relationships/hyperlink" Target="#seuil_rentabilit&#233;_interne" /><Relationship Id="rId5" Type="http://schemas.openxmlformats.org/officeDocument/2006/relationships/hyperlink" Target="#sommaire_1" /><Relationship Id="rId6" Type="http://schemas.openxmlformats.org/officeDocument/2006/relationships/hyperlink" Target="#sommaire_1" /></Relationships>
</file>

<file path=xl/drawings/_rels/drawing7.xml.rels><?xml version="1.0" encoding="utf-8" standalone="yes"?><Relationships xmlns="http://schemas.openxmlformats.org/package/2006/relationships"><Relationship Id="rId1" Type="http://schemas.openxmlformats.org/officeDocument/2006/relationships/hyperlink" Target="#Le_Besoin_en_Fonds_de_Roulement" /><Relationship Id="rId2" Type="http://schemas.openxmlformats.org/officeDocument/2006/relationships/image" Target="../media/image2.png" /><Relationship Id="rId3" Type="http://schemas.openxmlformats.org/officeDocument/2006/relationships/hyperlink" Target="#sommaire_2" /><Relationship Id="rId4" Type="http://schemas.openxmlformats.org/officeDocument/2006/relationships/hyperlink" Target="#sommaire_2" /></Relationships>
</file>

<file path=xl/drawings/_rels/drawing8.xml.rels><?xml version="1.0" encoding="utf-8" standalone="yes"?><Relationships xmlns="http://schemas.openxmlformats.org/package/2006/relationships"><Relationship Id="rId1" Type="http://schemas.openxmlformats.org/officeDocument/2006/relationships/image" Target="../media/image10.wmf" /><Relationship Id="rId2" Type="http://schemas.openxmlformats.org/officeDocument/2006/relationships/image" Target="../media/image2.png" /><Relationship Id="rId3" Type="http://schemas.openxmlformats.org/officeDocument/2006/relationships/hyperlink" Target="#sommaire_2" /><Relationship Id="rId4" Type="http://schemas.openxmlformats.org/officeDocument/2006/relationships/hyperlink" Target="#sommaire_2" /></Relationships>
</file>

<file path=xl/drawings/_rels/drawing9.x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hyperlink" Target="#Bilan1!A1" /><Relationship Id="rId3" Type="http://schemas.openxmlformats.org/officeDocument/2006/relationships/image" Target="../media/image3.wmf" /><Relationship Id="rId4" Type="http://schemas.openxmlformats.org/officeDocument/2006/relationships/hyperlink" Target="#'Plan Fi'!A1" /><Relationship Id="rId5" Type="http://schemas.openxmlformats.org/officeDocument/2006/relationships/image" Target="../media/image5.wmf" /><Relationship Id="rId6" Type="http://schemas.openxmlformats.org/officeDocument/2006/relationships/hyperlink" Target="#D_le_tabl_tresorerie" /><Relationship Id="rId7" Type="http://schemas.openxmlformats.org/officeDocument/2006/relationships/hyperlink" Target="#le_cpt_R" /><Relationship Id="rId8" Type="http://schemas.openxmlformats.org/officeDocument/2006/relationships/image" Target="../media/image14.wmf" /><Relationship Id="rId9" Type="http://schemas.openxmlformats.org/officeDocument/2006/relationships/hyperlink" Target="#le_CPT_pr"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52</xdr:row>
      <xdr:rowOff>133350</xdr:rowOff>
    </xdr:from>
    <xdr:to>
      <xdr:col>13</xdr:col>
      <xdr:colOff>142875</xdr:colOff>
      <xdr:row>72</xdr:row>
      <xdr:rowOff>47625</xdr:rowOff>
    </xdr:to>
    <xdr:sp>
      <xdr:nvSpPr>
        <xdr:cNvPr id="1" name="Rectangle 45"/>
        <xdr:cNvSpPr>
          <a:spLocks/>
        </xdr:cNvSpPr>
      </xdr:nvSpPr>
      <xdr:spPr>
        <a:xfrm>
          <a:off x="857250" y="11077575"/>
          <a:ext cx="10277475" cy="3152775"/>
        </a:xfrm>
        <a:prstGeom prst="roundRect">
          <a:avLst/>
        </a:prstGeom>
        <a:solidFill>
          <a:srgbClr val="FFFF00">
            <a:alpha val="31000"/>
          </a:srgbClr>
        </a:solidFill>
        <a:ln w="28575" cmpd="sng">
          <a:solidFill>
            <a:srgbClr val="339966"/>
          </a:solidFill>
          <a:headEnd type="none"/>
          <a:tailEnd type="none"/>
        </a:ln>
      </xdr:spPr>
      <xdr:txBody>
        <a:bodyPr vertOverflow="clip" wrap="square" lIns="91440" tIns="45720" rIns="91440" bIns="45720"/>
        <a:p>
          <a:pPr algn="ctr">
            <a:defRPr/>
          </a:pPr>
          <a:r>
            <a:rPr lang="en-US" cap="none" sz="2200" b="1" i="0" u="sng" baseline="0">
              <a:solidFill>
                <a:srgbClr val="339966"/>
              </a:solidFill>
            </a:rPr>
            <a:t>Les</a:t>
          </a:r>
          <a:r>
            <a:rPr lang="en-US" cap="none" sz="2000" b="1" i="0" u="sng" baseline="0">
              <a:solidFill>
                <a:srgbClr val="339966"/>
              </a:solidFill>
            </a:rPr>
            <a:t> </a:t>
          </a:r>
          <a:r>
            <a:rPr lang="en-US" cap="none" sz="2200" b="1" i="0" u="sng" baseline="0">
              <a:solidFill>
                <a:srgbClr val="339966"/>
              </a:solidFill>
            </a:rPr>
            <a:t>suppléments:</a:t>
          </a:r>
          <a:r>
            <a:rPr lang="en-US" cap="none" sz="800" b="1" i="0" u="sng" baseline="0">
              <a:solidFill>
                <a:srgbClr val="339966"/>
              </a:solidFill>
            </a:rPr>
            <a:t>
</a:t>
          </a:r>
          <a:r>
            <a:rPr lang="en-US" cap="none" sz="1400" b="0" i="0" u="none" baseline="0"/>
            <a:t>Ces onglets sont mis à votre disposition dans le but de faciliter l'élaboration de vos documents prévisionnels.
Vous trouverez également quelques outils d'aide au démarrage de votre activité.</a:t>
          </a:r>
          <a:r>
            <a:rPr lang="en-US" cap="none" sz="2200" b="1" i="0" u="sng" baseline="0">
              <a:solidFill>
                <a:srgbClr val="339966"/>
              </a:solidFill>
            </a:rPr>
            <a:t>
</a:t>
          </a:r>
          <a:r>
            <a:rPr lang="en-US" cap="none" sz="2000" b="1" i="0" u="sng" baseline="0">
              <a:solidFill>
                <a:srgbClr val="339966"/>
              </a:solidFill>
            </a:rPr>
            <a:t>
</a:t>
          </a:r>
          <a:r>
            <a:rPr lang="en-US" cap="none" sz="1000" b="1" i="0" u="sng" baseline="0">
              <a:solidFill>
                <a:srgbClr val="339966"/>
              </a:solidFill>
            </a:rPr>
            <a:t>
</a:t>
          </a:r>
          <a:r>
            <a:rPr lang="en-US" cap="none" sz="2000" b="1" i="0" u="sng" baseline="0">
              <a:solidFill>
                <a:srgbClr val="339966"/>
              </a:solidFill>
            </a:rPr>
            <a:t>
</a:t>
          </a:r>
          <a:r>
            <a:rPr lang="en-US" cap="none" sz="1100" b="0" i="1" u="none" baseline="0">
              <a:latin typeface="Arial"/>
              <a:ea typeface="Arial"/>
              <a:cs typeface="Arial"/>
            </a:rPr>
            <a:t>En plaçant le curseur de la souris sur l'un des onglets, un message de compréhension apparaîtra.</a:t>
          </a:r>
          <a:r>
            <a:rPr lang="en-US" cap="none" sz="1000" b="0" i="1" u="none" baseline="0">
              <a:latin typeface="Arial"/>
              <a:ea typeface="Arial"/>
              <a:cs typeface="Arial"/>
            </a:rPr>
            <a:t> </a:t>
          </a:r>
        </a:p>
      </xdr:txBody>
    </xdr:sp>
    <xdr:clientData/>
  </xdr:twoCellAnchor>
  <xdr:twoCellAnchor>
    <xdr:from>
      <xdr:col>1</xdr:col>
      <xdr:colOff>200025</xdr:colOff>
      <xdr:row>29</xdr:row>
      <xdr:rowOff>133350</xdr:rowOff>
    </xdr:from>
    <xdr:to>
      <xdr:col>13</xdr:col>
      <xdr:colOff>104775</xdr:colOff>
      <xdr:row>49</xdr:row>
      <xdr:rowOff>76200</xdr:rowOff>
    </xdr:to>
    <xdr:sp>
      <xdr:nvSpPr>
        <xdr:cNvPr id="2" name="Rectangle 44"/>
        <xdr:cNvSpPr>
          <a:spLocks/>
        </xdr:cNvSpPr>
      </xdr:nvSpPr>
      <xdr:spPr>
        <a:xfrm>
          <a:off x="962025" y="7353300"/>
          <a:ext cx="10134600" cy="3181350"/>
        </a:xfrm>
        <a:prstGeom prst="roundRect">
          <a:avLst/>
        </a:prstGeom>
        <a:solidFill>
          <a:srgbClr val="FFFF00">
            <a:alpha val="31000"/>
          </a:srgbClr>
        </a:solidFill>
        <a:ln w="28575" cmpd="sng">
          <a:solidFill>
            <a:srgbClr val="008000"/>
          </a:solidFill>
          <a:headEnd type="none"/>
          <a:tailEnd type="none"/>
        </a:ln>
      </xdr:spPr>
      <xdr:txBody>
        <a:bodyPr vertOverflow="clip" wrap="square" lIns="91440" tIns="45720" rIns="91440" bIns="45720"/>
        <a:p>
          <a:pPr algn="ctr">
            <a:defRPr/>
          </a:pPr>
          <a:r>
            <a:rPr lang="en-US" cap="none" sz="2200" b="1" i="0" u="sng" baseline="0">
              <a:solidFill>
                <a:srgbClr val="008000"/>
              </a:solidFill>
            </a:rPr>
            <a:t>Les</a:t>
          </a:r>
          <a:r>
            <a:rPr lang="en-US" cap="none" sz="2000" b="1" i="0" u="sng" baseline="0">
              <a:solidFill>
                <a:srgbClr val="008000"/>
              </a:solidFill>
            </a:rPr>
            <a:t> </a:t>
          </a:r>
          <a:r>
            <a:rPr lang="en-US" cap="none" sz="2200" b="1" i="0" u="sng" baseline="0">
              <a:solidFill>
                <a:srgbClr val="008000"/>
              </a:solidFill>
            </a:rPr>
            <a:t>indispensables:</a:t>
          </a:r>
          <a:r>
            <a:rPr lang="en-US" cap="none" sz="1000" b="0" i="0" u="none" baseline="0">
              <a:solidFill>
                <a:srgbClr val="008000"/>
              </a:solidFill>
              <a:latin typeface="Arial"/>
              <a:ea typeface="Arial"/>
              <a:cs typeface="Arial"/>
            </a:rPr>
            <a:t>
</a:t>
          </a:r>
          <a:r>
            <a:rPr lang="en-US" cap="none" sz="1400" b="0" i="0" u="none" baseline="0"/>
            <a:t>Regroupe l'ensemble des éléments nécessaires à la rédaction de votre dossier de présentation fournit par </a:t>
          </a:r>
          <a:r>
            <a:rPr lang="en-US" cap="none" sz="1400" b="0" i="1" u="none" baseline="0"/>
            <a:t>Agglopole Provence Initiative</a:t>
          </a:r>
          <a:r>
            <a:rPr lang="en-US" cap="none" sz="1400" b="0" i="0" u="none" baseline="0"/>
            <a:t>.</a:t>
          </a:r>
          <a:r>
            <a:rPr lang="en-US" cap="none" sz="1000" b="0" i="0" u="none" baseline="0">
              <a:solidFill>
                <a:srgbClr val="008000"/>
              </a:solidFill>
              <a:latin typeface="Arial"/>
              <a:ea typeface="Arial"/>
              <a:cs typeface="Arial"/>
            </a:rPr>
            <a:t>
</a:t>
          </a:r>
          <a:r>
            <a:rPr lang="en-US" cap="none" sz="8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
</a:t>
          </a:r>
        </a:p>
      </xdr:txBody>
    </xdr:sp>
    <xdr:clientData/>
  </xdr:twoCellAnchor>
  <xdr:twoCellAnchor>
    <xdr:from>
      <xdr:col>1</xdr:col>
      <xdr:colOff>590550</xdr:colOff>
      <xdr:row>37</xdr:row>
      <xdr:rowOff>95250</xdr:rowOff>
    </xdr:from>
    <xdr:to>
      <xdr:col>5</xdr:col>
      <xdr:colOff>285750</xdr:colOff>
      <xdr:row>40</xdr:row>
      <xdr:rowOff>123825</xdr:rowOff>
    </xdr:to>
    <xdr:sp>
      <xdr:nvSpPr>
        <xdr:cNvPr id="3" name="Rectangle 1">
          <a:hlinkClick r:id="rId1"/>
        </xdr:cNvPr>
        <xdr:cNvSpPr>
          <a:spLocks/>
        </xdr:cNvSpPr>
      </xdr:nvSpPr>
      <xdr:spPr>
        <a:xfrm>
          <a:off x="1352550" y="8610600"/>
          <a:ext cx="2971800" cy="514350"/>
        </a:xfrm>
        <a:prstGeom prst="roundRect">
          <a:avLst/>
        </a:prstGeom>
        <a:gradFill rotWithShape="1">
          <a:gsLst>
            <a:gs pos="0">
              <a:srgbClr val="CCCCFF"/>
            </a:gs>
            <a:gs pos="100000">
              <a:srgbClr val="FEFEFF"/>
            </a:gs>
          </a:gsLst>
          <a:lin ang="2700000" scaled="1"/>
        </a:gradFill>
        <a:ln w="9525" cmpd="sng">
          <a:solidFill>
            <a:srgbClr val="000000"/>
          </a:solidFill>
          <a:headEnd type="none"/>
          <a:tailEnd type="none"/>
        </a:ln>
      </xdr:spPr>
      <xdr:txBody>
        <a:bodyPr vertOverflow="clip" wrap="square" anchor="ctr"/>
        <a:p>
          <a:pPr algn="ctr">
            <a:defRPr/>
          </a:pPr>
          <a:r>
            <a:rPr lang="en-US" cap="none" sz="1600" b="0" i="0" u="none" baseline="0">
              <a:latin typeface="Arial"/>
              <a:ea typeface="Arial"/>
              <a:cs typeface="Arial"/>
            </a:rPr>
            <a:t>Le Plan de financement</a:t>
          </a:r>
        </a:p>
      </xdr:txBody>
    </xdr:sp>
    <xdr:clientData/>
  </xdr:twoCellAnchor>
  <xdr:twoCellAnchor>
    <xdr:from>
      <xdr:col>1</xdr:col>
      <xdr:colOff>590550</xdr:colOff>
      <xdr:row>42</xdr:row>
      <xdr:rowOff>95250</xdr:rowOff>
    </xdr:from>
    <xdr:to>
      <xdr:col>5</xdr:col>
      <xdr:colOff>276225</xdr:colOff>
      <xdr:row>45</xdr:row>
      <xdr:rowOff>152400</xdr:rowOff>
    </xdr:to>
    <xdr:sp>
      <xdr:nvSpPr>
        <xdr:cNvPr id="4" name="Rectangle 2">
          <a:hlinkClick r:id="rId2"/>
        </xdr:cNvPr>
        <xdr:cNvSpPr>
          <a:spLocks/>
        </xdr:cNvSpPr>
      </xdr:nvSpPr>
      <xdr:spPr>
        <a:xfrm>
          <a:off x="1352550" y="9420225"/>
          <a:ext cx="2962275" cy="542925"/>
        </a:xfrm>
        <a:prstGeom prst="roundRect">
          <a:avLst/>
        </a:prstGeom>
        <a:gradFill rotWithShape="1">
          <a:gsLst>
            <a:gs pos="0">
              <a:srgbClr val="CCCCFF"/>
            </a:gs>
            <a:gs pos="100000">
              <a:srgbClr val="FEFEFF"/>
            </a:gs>
          </a:gsLst>
          <a:lin ang="2700000" scaled="1"/>
        </a:gradFill>
        <a:ln w="9525" cmpd="sng">
          <a:solidFill>
            <a:srgbClr val="000000"/>
          </a:solidFill>
          <a:headEnd type="none"/>
          <a:tailEnd type="none"/>
        </a:ln>
      </xdr:spPr>
      <xdr:txBody>
        <a:bodyPr vertOverflow="clip" wrap="square" anchor="ctr"/>
        <a:p>
          <a:pPr algn="ctr">
            <a:defRPr/>
          </a:pPr>
          <a:r>
            <a:rPr lang="en-US" cap="none" sz="1600" b="0" i="0" u="none" baseline="0">
              <a:latin typeface="Arial"/>
              <a:ea typeface="Arial"/>
              <a:cs typeface="Arial"/>
            </a:rPr>
            <a:t>Le Compte de Résultat Prévisionnel</a:t>
          </a:r>
        </a:p>
      </xdr:txBody>
    </xdr:sp>
    <xdr:clientData/>
  </xdr:twoCellAnchor>
  <xdr:twoCellAnchor>
    <xdr:from>
      <xdr:col>8</xdr:col>
      <xdr:colOff>895350</xdr:colOff>
      <xdr:row>37</xdr:row>
      <xdr:rowOff>76200</xdr:rowOff>
    </xdr:from>
    <xdr:to>
      <xdr:col>12</xdr:col>
      <xdr:colOff>314325</xdr:colOff>
      <xdr:row>40</xdr:row>
      <xdr:rowOff>104775</xdr:rowOff>
    </xdr:to>
    <xdr:sp>
      <xdr:nvSpPr>
        <xdr:cNvPr id="5" name="Rectangle 3">
          <a:hlinkClick r:id="rId3"/>
        </xdr:cNvPr>
        <xdr:cNvSpPr>
          <a:spLocks/>
        </xdr:cNvSpPr>
      </xdr:nvSpPr>
      <xdr:spPr>
        <a:xfrm>
          <a:off x="7562850" y="8591550"/>
          <a:ext cx="2981325" cy="514350"/>
        </a:xfrm>
        <a:prstGeom prst="roundRect">
          <a:avLst/>
        </a:prstGeom>
        <a:gradFill rotWithShape="1">
          <a:gsLst>
            <a:gs pos="0">
              <a:srgbClr val="CCCCFF"/>
            </a:gs>
            <a:gs pos="100000">
              <a:srgbClr val="FEFEFF"/>
            </a:gs>
          </a:gsLst>
          <a:lin ang="2700000" scaled="1"/>
        </a:gradFill>
        <a:ln w="9525" cmpd="sng">
          <a:solidFill>
            <a:srgbClr val="000000"/>
          </a:solidFill>
          <a:headEnd type="none"/>
          <a:tailEnd type="none"/>
        </a:ln>
      </xdr:spPr>
      <xdr:txBody>
        <a:bodyPr vertOverflow="clip" wrap="square" anchor="ctr"/>
        <a:p>
          <a:pPr algn="ctr">
            <a:defRPr/>
          </a:pPr>
          <a:r>
            <a:rPr lang="en-US" cap="none" sz="1600" b="0" i="0" u="none" baseline="0">
              <a:latin typeface="Arial"/>
              <a:ea typeface="Arial"/>
              <a:cs typeface="Arial"/>
            </a:rPr>
            <a:t>Le Tableau de Trésorerie</a:t>
          </a:r>
        </a:p>
      </xdr:txBody>
    </xdr:sp>
    <xdr:clientData/>
  </xdr:twoCellAnchor>
  <xdr:twoCellAnchor>
    <xdr:from>
      <xdr:col>1</xdr:col>
      <xdr:colOff>609600</xdr:colOff>
      <xdr:row>62</xdr:row>
      <xdr:rowOff>38100</xdr:rowOff>
    </xdr:from>
    <xdr:to>
      <xdr:col>5</xdr:col>
      <xdr:colOff>238125</xdr:colOff>
      <xdr:row>65</xdr:row>
      <xdr:rowOff>95250</xdr:rowOff>
    </xdr:to>
    <xdr:sp>
      <xdr:nvSpPr>
        <xdr:cNvPr id="6" name="Rectangle 5">
          <a:hlinkClick r:id="rId4"/>
        </xdr:cNvPr>
        <xdr:cNvSpPr>
          <a:spLocks/>
        </xdr:cNvSpPr>
      </xdr:nvSpPr>
      <xdr:spPr>
        <a:xfrm>
          <a:off x="1371600" y="12601575"/>
          <a:ext cx="2905125" cy="542925"/>
        </a:xfrm>
        <a:prstGeom prst="roundRect">
          <a:avLst/>
        </a:prstGeom>
        <a:gradFill rotWithShape="1">
          <a:gsLst>
            <a:gs pos="0">
              <a:srgbClr val="CCCCFF"/>
            </a:gs>
            <a:gs pos="100000">
              <a:srgbClr val="FEFEFF"/>
            </a:gs>
          </a:gsLst>
          <a:lin ang="2700000" scaled="1"/>
        </a:gradFill>
        <a:ln w="9525" cmpd="sng">
          <a:solidFill>
            <a:srgbClr val="000000"/>
          </a:solidFill>
          <a:headEnd type="none"/>
          <a:tailEnd type="none"/>
        </a:ln>
      </xdr:spPr>
      <xdr:txBody>
        <a:bodyPr vertOverflow="clip" wrap="square" anchor="ctr"/>
        <a:p>
          <a:pPr algn="ctr">
            <a:defRPr/>
          </a:pPr>
          <a:r>
            <a:rPr lang="en-US" cap="none" sz="1600" b="0" i="0" u="none" baseline="0">
              <a:latin typeface="Arial"/>
              <a:ea typeface="Arial"/>
              <a:cs typeface="Arial"/>
            </a:rPr>
            <a:t>Calcul du  Chiffre d'Affaires Prévisionnel</a:t>
          </a:r>
        </a:p>
      </xdr:txBody>
    </xdr:sp>
    <xdr:clientData/>
  </xdr:twoCellAnchor>
  <xdr:twoCellAnchor>
    <xdr:from>
      <xdr:col>6</xdr:col>
      <xdr:colOff>619125</xdr:colOff>
      <xdr:row>38</xdr:row>
      <xdr:rowOff>66675</xdr:rowOff>
    </xdr:from>
    <xdr:to>
      <xdr:col>7</xdr:col>
      <xdr:colOff>609600</xdr:colOff>
      <xdr:row>44</xdr:row>
      <xdr:rowOff>85725</xdr:rowOff>
    </xdr:to>
    <xdr:pic>
      <xdr:nvPicPr>
        <xdr:cNvPr id="7" name="Picture 28"/>
        <xdr:cNvPicPr preferRelativeResize="1">
          <a:picLocks noChangeAspect="1"/>
        </xdr:cNvPicPr>
      </xdr:nvPicPr>
      <xdr:blipFill>
        <a:blip r:embed="rId5"/>
        <a:stretch>
          <a:fillRect/>
        </a:stretch>
      </xdr:blipFill>
      <xdr:spPr>
        <a:xfrm>
          <a:off x="5419725" y="8743950"/>
          <a:ext cx="1095375" cy="990600"/>
        </a:xfrm>
        <a:prstGeom prst="rect">
          <a:avLst/>
        </a:prstGeom>
        <a:noFill/>
        <a:ln w="9525" cmpd="sng">
          <a:noFill/>
        </a:ln>
      </xdr:spPr>
    </xdr:pic>
    <xdr:clientData/>
  </xdr:twoCellAnchor>
  <xdr:twoCellAnchor>
    <xdr:from>
      <xdr:col>8</xdr:col>
      <xdr:colOff>981075</xdr:colOff>
      <xdr:row>62</xdr:row>
      <xdr:rowOff>66675</xdr:rowOff>
    </xdr:from>
    <xdr:to>
      <xdr:col>12</xdr:col>
      <xdr:colOff>466725</xdr:colOff>
      <xdr:row>65</xdr:row>
      <xdr:rowOff>95250</xdr:rowOff>
    </xdr:to>
    <xdr:sp>
      <xdr:nvSpPr>
        <xdr:cNvPr id="8" name="Rectangle 29">
          <a:hlinkClick r:id="rId6"/>
        </xdr:cNvPr>
        <xdr:cNvSpPr>
          <a:spLocks/>
        </xdr:cNvSpPr>
      </xdr:nvSpPr>
      <xdr:spPr>
        <a:xfrm>
          <a:off x="7648575" y="12630150"/>
          <a:ext cx="3048000" cy="514350"/>
        </a:xfrm>
        <a:prstGeom prst="roundRect">
          <a:avLst/>
        </a:prstGeom>
        <a:gradFill rotWithShape="1">
          <a:gsLst>
            <a:gs pos="0">
              <a:srgbClr val="CCCCFF"/>
            </a:gs>
            <a:gs pos="100000">
              <a:srgbClr val="FEFEFF"/>
            </a:gs>
          </a:gsLst>
          <a:lin ang="2700000" scaled="1"/>
        </a:gra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Le Besoin en Fonds de Roulement</a:t>
          </a:r>
          <a:r>
            <a:rPr lang="en-US" cap="none" sz="1600" b="0" i="0" u="none" baseline="0">
              <a:latin typeface="Arial"/>
              <a:ea typeface="Arial"/>
              <a:cs typeface="Arial"/>
            </a:rPr>
            <a:t> </a:t>
          </a:r>
        </a:p>
      </xdr:txBody>
    </xdr:sp>
    <xdr:clientData/>
  </xdr:twoCellAnchor>
  <xdr:twoCellAnchor>
    <xdr:from>
      <xdr:col>2</xdr:col>
      <xdr:colOff>447675</xdr:colOff>
      <xdr:row>22</xdr:row>
      <xdr:rowOff>0</xdr:rowOff>
    </xdr:from>
    <xdr:to>
      <xdr:col>12</xdr:col>
      <xdr:colOff>171450</xdr:colOff>
      <xdr:row>25</xdr:row>
      <xdr:rowOff>28575</xdr:rowOff>
    </xdr:to>
    <xdr:sp>
      <xdr:nvSpPr>
        <xdr:cNvPr id="9" name="AutoShape 38"/>
        <xdr:cNvSpPr>
          <a:spLocks/>
        </xdr:cNvSpPr>
      </xdr:nvSpPr>
      <xdr:spPr>
        <a:xfrm>
          <a:off x="1971675" y="6086475"/>
          <a:ext cx="8429625" cy="514350"/>
        </a:xfrm>
        <a:prstGeom prst="rect"/>
        <a:noFill/>
      </xdr:spPr>
      <xdr:txBody>
        <a:bodyPr fromWordArt="1" wrap="none">
          <a:prstTxWarp prst="textPlain"/>
        </a:bodyPr>
        <a:p>
          <a:pPr algn="ctr"/>
          <a:r>
            <a:rPr sz="3600" kern="10" spc="720">
              <a:ln w="9525" cmpd="sng">
                <a:noFill/>
              </a:ln>
              <a:gradFill rotWithShape="1">
                <a:gsLst>
                  <a:gs pos="0">
                    <a:srgbClr val="AAAAAA"/>
                  </a:gs>
                  <a:gs pos="100000">
                    <a:srgbClr val="FFFFFF"/>
                  </a:gs>
                </a:gsLst>
                <a:lin ang="5400000" scaled="1"/>
              </a:gradFill>
              <a:effectLst>
                <a:outerShdw dist="45790" dir="3378595" algn="ctr">
                  <a:srgbClr val="4D4D4D">
                    <a:alpha val="80000"/>
                  </a:srgbClr>
                </a:outerShdw>
              </a:effectLst>
              <a:latin typeface="Arial Black"/>
              <a:cs typeface="Arial Black"/>
            </a:rPr>
            <a:t>Selectionnez un des onglets ci-dessous
</a:t>
          </a:r>
        </a:p>
      </xdr:txBody>
    </xdr:sp>
    <xdr:clientData/>
  </xdr:twoCellAnchor>
  <xdr:twoCellAnchor>
    <xdr:from>
      <xdr:col>8</xdr:col>
      <xdr:colOff>866775</xdr:colOff>
      <xdr:row>42</xdr:row>
      <xdr:rowOff>28575</xdr:rowOff>
    </xdr:from>
    <xdr:to>
      <xdr:col>12</xdr:col>
      <xdr:colOff>285750</xdr:colOff>
      <xdr:row>45</xdr:row>
      <xdr:rowOff>57150</xdr:rowOff>
    </xdr:to>
    <xdr:sp>
      <xdr:nvSpPr>
        <xdr:cNvPr id="10" name="Rectangle 39">
          <a:hlinkClick r:id="rId7"/>
        </xdr:cNvPr>
        <xdr:cNvSpPr>
          <a:spLocks/>
        </xdr:cNvSpPr>
      </xdr:nvSpPr>
      <xdr:spPr>
        <a:xfrm>
          <a:off x="7534275" y="9353550"/>
          <a:ext cx="2981325" cy="514350"/>
        </a:xfrm>
        <a:prstGeom prst="roundRect">
          <a:avLst/>
        </a:prstGeom>
        <a:gradFill rotWithShape="1">
          <a:gsLst>
            <a:gs pos="0">
              <a:srgbClr val="CCCCFF"/>
            </a:gs>
            <a:gs pos="100000">
              <a:srgbClr val="FEFEFF"/>
            </a:gs>
          </a:gsLst>
          <a:lin ang="2700000" scaled="1"/>
        </a:gradFill>
        <a:ln w="9525" cmpd="sng">
          <a:solidFill>
            <a:srgbClr val="000000"/>
          </a:solidFill>
          <a:headEnd type="none"/>
          <a:tailEnd type="none"/>
        </a:ln>
      </xdr:spPr>
      <xdr:txBody>
        <a:bodyPr vertOverflow="clip" wrap="square" anchor="ctr"/>
        <a:p>
          <a:pPr algn="ctr">
            <a:defRPr/>
          </a:pPr>
          <a:r>
            <a:rPr lang="en-US" cap="none" sz="1600" b="0" i="0" u="none" baseline="0">
              <a:latin typeface="Arial"/>
              <a:ea typeface="Arial"/>
              <a:cs typeface="Arial"/>
            </a:rPr>
            <a:t>Le Seuil de rentabilité</a:t>
          </a:r>
        </a:p>
      </xdr:txBody>
    </xdr:sp>
    <xdr:clientData/>
  </xdr:twoCellAnchor>
  <xdr:twoCellAnchor>
    <xdr:from>
      <xdr:col>6</xdr:col>
      <xdr:colOff>685800</xdr:colOff>
      <xdr:row>62</xdr:row>
      <xdr:rowOff>142875</xdr:rowOff>
    </xdr:from>
    <xdr:to>
      <xdr:col>7</xdr:col>
      <xdr:colOff>676275</xdr:colOff>
      <xdr:row>69</xdr:row>
      <xdr:rowOff>0</xdr:rowOff>
    </xdr:to>
    <xdr:pic>
      <xdr:nvPicPr>
        <xdr:cNvPr id="11" name="Picture 47"/>
        <xdr:cNvPicPr preferRelativeResize="1">
          <a:picLocks noChangeAspect="1"/>
        </xdr:cNvPicPr>
      </xdr:nvPicPr>
      <xdr:blipFill>
        <a:blip r:embed="rId5"/>
        <a:stretch>
          <a:fillRect/>
        </a:stretch>
      </xdr:blipFill>
      <xdr:spPr>
        <a:xfrm>
          <a:off x="5486400" y="12706350"/>
          <a:ext cx="1095375" cy="990600"/>
        </a:xfrm>
        <a:prstGeom prst="rect">
          <a:avLst/>
        </a:prstGeom>
        <a:noFill/>
        <a:ln w="9525" cmpd="sng">
          <a:noFill/>
        </a:ln>
      </xdr:spPr>
    </xdr:pic>
    <xdr:clientData/>
  </xdr:twoCellAnchor>
  <xdr:twoCellAnchor editAs="oneCell">
    <xdr:from>
      <xdr:col>8</xdr:col>
      <xdr:colOff>66675</xdr:colOff>
      <xdr:row>0</xdr:row>
      <xdr:rowOff>76200</xdr:rowOff>
    </xdr:from>
    <xdr:to>
      <xdr:col>10</xdr:col>
      <xdr:colOff>523875</xdr:colOff>
      <xdr:row>5</xdr:row>
      <xdr:rowOff>95250</xdr:rowOff>
    </xdr:to>
    <xdr:pic>
      <xdr:nvPicPr>
        <xdr:cNvPr id="12" name="Picture 48"/>
        <xdr:cNvPicPr preferRelativeResize="1">
          <a:picLocks noChangeAspect="1"/>
        </xdr:cNvPicPr>
      </xdr:nvPicPr>
      <xdr:blipFill>
        <a:blip r:embed="rId8"/>
        <a:stretch>
          <a:fillRect/>
        </a:stretch>
      </xdr:blipFill>
      <xdr:spPr>
        <a:xfrm>
          <a:off x="6734175" y="76200"/>
          <a:ext cx="2495550"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142875</xdr:rowOff>
    </xdr:from>
    <xdr:to>
      <xdr:col>1</xdr:col>
      <xdr:colOff>95250</xdr:colOff>
      <xdr:row>5</xdr:row>
      <xdr:rowOff>85725</xdr:rowOff>
    </xdr:to>
    <xdr:pic>
      <xdr:nvPicPr>
        <xdr:cNvPr id="1" name="Picture 1"/>
        <xdr:cNvPicPr preferRelativeResize="1">
          <a:picLocks noChangeAspect="1"/>
        </xdr:cNvPicPr>
      </xdr:nvPicPr>
      <xdr:blipFill>
        <a:blip r:embed="rId1"/>
        <a:stretch>
          <a:fillRect/>
        </a:stretch>
      </xdr:blipFill>
      <xdr:spPr>
        <a:xfrm>
          <a:off x="47625" y="142875"/>
          <a:ext cx="1524000" cy="752475"/>
        </a:xfrm>
        <a:prstGeom prst="rect">
          <a:avLst/>
        </a:prstGeom>
        <a:noFill/>
        <a:ln w="9525" cmpd="sng">
          <a:noFill/>
        </a:ln>
      </xdr:spPr>
    </xdr:pic>
    <xdr:clientData/>
  </xdr:twoCellAnchor>
  <xdr:twoCellAnchor editAs="oneCell">
    <xdr:from>
      <xdr:col>3</xdr:col>
      <xdr:colOff>657225</xdr:colOff>
      <xdr:row>50</xdr:row>
      <xdr:rowOff>9525</xdr:rowOff>
    </xdr:from>
    <xdr:to>
      <xdr:col>3</xdr:col>
      <xdr:colOff>1876425</xdr:colOff>
      <xdr:row>55</xdr:row>
      <xdr:rowOff>0</xdr:rowOff>
    </xdr:to>
    <xdr:pic>
      <xdr:nvPicPr>
        <xdr:cNvPr id="2" name="Picture 2"/>
        <xdr:cNvPicPr preferRelativeResize="1">
          <a:picLocks noChangeAspect="1"/>
        </xdr:cNvPicPr>
      </xdr:nvPicPr>
      <xdr:blipFill>
        <a:blip r:embed="rId2"/>
        <a:stretch>
          <a:fillRect/>
        </a:stretch>
      </xdr:blipFill>
      <xdr:spPr>
        <a:xfrm>
          <a:off x="5419725" y="9258300"/>
          <a:ext cx="1219200" cy="800100"/>
        </a:xfrm>
        <a:prstGeom prst="rect">
          <a:avLst/>
        </a:prstGeom>
        <a:noFill/>
        <a:ln w="9525" cmpd="sng">
          <a:noFill/>
        </a:ln>
      </xdr:spPr>
    </xdr:pic>
    <xdr:clientData/>
  </xdr:twoCellAnchor>
  <xdr:twoCellAnchor>
    <xdr:from>
      <xdr:col>1</xdr:col>
      <xdr:colOff>180975</xdr:colOff>
      <xdr:row>22</xdr:row>
      <xdr:rowOff>76200</xdr:rowOff>
    </xdr:from>
    <xdr:to>
      <xdr:col>2</xdr:col>
      <xdr:colOff>1524000</xdr:colOff>
      <xdr:row>37</xdr:row>
      <xdr:rowOff>9525</xdr:rowOff>
    </xdr:to>
    <xdr:pic>
      <xdr:nvPicPr>
        <xdr:cNvPr id="3" name="Picture 3"/>
        <xdr:cNvPicPr preferRelativeResize="1">
          <a:picLocks noChangeAspect="1"/>
        </xdr:cNvPicPr>
      </xdr:nvPicPr>
      <xdr:blipFill>
        <a:blip r:embed="rId3"/>
        <a:stretch>
          <a:fillRect/>
        </a:stretch>
      </xdr:blipFill>
      <xdr:spPr>
        <a:xfrm>
          <a:off x="1657350" y="4419600"/>
          <a:ext cx="2876550" cy="2362200"/>
        </a:xfrm>
        <a:prstGeom prst="rect">
          <a:avLst/>
        </a:prstGeom>
        <a:noFill/>
        <a:ln w="9525" cmpd="sng">
          <a:noFill/>
        </a:ln>
      </xdr:spPr>
    </xdr:pic>
    <xdr:clientData/>
  </xdr:twoCellAnchor>
  <xdr:twoCellAnchor>
    <xdr:from>
      <xdr:col>2</xdr:col>
      <xdr:colOff>1476375</xdr:colOff>
      <xdr:row>254</xdr:row>
      <xdr:rowOff>19050</xdr:rowOff>
    </xdr:from>
    <xdr:to>
      <xdr:col>2</xdr:col>
      <xdr:colOff>1476375</xdr:colOff>
      <xdr:row>258</xdr:row>
      <xdr:rowOff>0</xdr:rowOff>
    </xdr:to>
    <xdr:sp>
      <xdr:nvSpPr>
        <xdr:cNvPr id="4" name="Line 90"/>
        <xdr:cNvSpPr>
          <a:spLocks/>
        </xdr:cNvSpPr>
      </xdr:nvSpPr>
      <xdr:spPr>
        <a:xfrm>
          <a:off x="4486275" y="60769500"/>
          <a:ext cx="0" cy="85725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1495425</xdr:colOff>
      <xdr:row>254</xdr:row>
      <xdr:rowOff>38100</xdr:rowOff>
    </xdr:from>
    <xdr:to>
      <xdr:col>2</xdr:col>
      <xdr:colOff>1495425</xdr:colOff>
      <xdr:row>256</xdr:row>
      <xdr:rowOff>114300</xdr:rowOff>
    </xdr:to>
    <xdr:sp>
      <xdr:nvSpPr>
        <xdr:cNvPr id="5" name="Line 91"/>
        <xdr:cNvSpPr>
          <a:spLocks/>
        </xdr:cNvSpPr>
      </xdr:nvSpPr>
      <xdr:spPr>
        <a:xfrm>
          <a:off x="4505325" y="60788550"/>
          <a:ext cx="0" cy="55245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78</xdr:row>
      <xdr:rowOff>180975</xdr:rowOff>
    </xdr:from>
    <xdr:to>
      <xdr:col>1</xdr:col>
      <xdr:colOff>1266825</xdr:colOff>
      <xdr:row>81</xdr:row>
      <xdr:rowOff>161925</xdr:rowOff>
    </xdr:to>
    <xdr:pic>
      <xdr:nvPicPr>
        <xdr:cNvPr id="6" name="Picture 179"/>
        <xdr:cNvPicPr preferRelativeResize="1">
          <a:picLocks noChangeAspect="1"/>
        </xdr:cNvPicPr>
      </xdr:nvPicPr>
      <xdr:blipFill>
        <a:blip r:embed="rId4"/>
        <a:stretch>
          <a:fillRect/>
        </a:stretch>
      </xdr:blipFill>
      <xdr:spPr>
        <a:xfrm>
          <a:off x="1685925" y="24765000"/>
          <a:ext cx="1057275" cy="581025"/>
        </a:xfrm>
        <a:prstGeom prst="rect">
          <a:avLst/>
        </a:prstGeom>
        <a:noFill/>
        <a:ln w="9525" cmpd="sng">
          <a:noFill/>
        </a:ln>
      </xdr:spPr>
    </xdr:pic>
    <xdr:clientData/>
  </xdr:twoCellAnchor>
  <xdr:twoCellAnchor>
    <xdr:from>
      <xdr:col>2</xdr:col>
      <xdr:colOff>381000</xdr:colOff>
      <xdr:row>78</xdr:row>
      <xdr:rowOff>152400</xdr:rowOff>
    </xdr:from>
    <xdr:to>
      <xdr:col>2</xdr:col>
      <xdr:colOff>1047750</xdr:colOff>
      <xdr:row>81</xdr:row>
      <xdr:rowOff>161925</xdr:rowOff>
    </xdr:to>
    <xdr:pic>
      <xdr:nvPicPr>
        <xdr:cNvPr id="7" name="Picture 180"/>
        <xdr:cNvPicPr preferRelativeResize="1">
          <a:picLocks noChangeAspect="1"/>
        </xdr:cNvPicPr>
      </xdr:nvPicPr>
      <xdr:blipFill>
        <a:blip r:embed="rId5"/>
        <a:stretch>
          <a:fillRect/>
        </a:stretch>
      </xdr:blipFill>
      <xdr:spPr>
        <a:xfrm>
          <a:off x="3390900" y="24736425"/>
          <a:ext cx="666750" cy="609600"/>
        </a:xfrm>
        <a:prstGeom prst="rect">
          <a:avLst/>
        </a:prstGeom>
        <a:noFill/>
        <a:ln w="9525" cmpd="sng">
          <a:noFill/>
        </a:ln>
      </xdr:spPr>
    </xdr:pic>
    <xdr:clientData/>
  </xdr:twoCellAnchor>
  <xdr:twoCellAnchor editAs="oneCell">
    <xdr:from>
      <xdr:col>0</xdr:col>
      <xdr:colOff>857250</xdr:colOff>
      <xdr:row>83</xdr:row>
      <xdr:rowOff>104775</xdr:rowOff>
    </xdr:from>
    <xdr:to>
      <xdr:col>3</xdr:col>
      <xdr:colOff>1171575</xdr:colOff>
      <xdr:row>102</xdr:row>
      <xdr:rowOff>171450</xdr:rowOff>
    </xdr:to>
    <xdr:pic>
      <xdr:nvPicPr>
        <xdr:cNvPr id="8" name="Picture 275"/>
        <xdr:cNvPicPr preferRelativeResize="1">
          <a:picLocks noChangeAspect="1"/>
        </xdr:cNvPicPr>
      </xdr:nvPicPr>
      <xdr:blipFill>
        <a:blip r:embed="rId6"/>
        <a:stretch>
          <a:fillRect/>
        </a:stretch>
      </xdr:blipFill>
      <xdr:spPr>
        <a:xfrm>
          <a:off x="857250" y="25688925"/>
          <a:ext cx="5076825" cy="3867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1638300</xdr:colOff>
      <xdr:row>4</xdr:row>
      <xdr:rowOff>85725</xdr:rowOff>
    </xdr:from>
    <xdr:to>
      <xdr:col>1</xdr:col>
      <xdr:colOff>657225</xdr:colOff>
      <xdr:row>6</xdr:row>
      <xdr:rowOff>76200</xdr:rowOff>
    </xdr:to>
    <xdr:sp>
      <xdr:nvSpPr>
        <xdr:cNvPr id="1" name="Rectangle 1">
          <a:hlinkClick r:id="rId1"/>
        </xdr:cNvPr>
        <xdr:cNvSpPr>
          <a:spLocks/>
        </xdr:cNvSpPr>
      </xdr:nvSpPr>
      <xdr:spPr>
        <a:xfrm>
          <a:off x="1638300" y="1038225"/>
          <a:ext cx="1666875" cy="476250"/>
        </a:xfrm>
        <a:prstGeom prst="round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 </a:t>
          </a:r>
          <a:r>
            <a:rPr lang="en-US" cap="none" sz="1100" b="0" i="0" u="sng" baseline="0"/>
            <a:t>voir la présentation</a:t>
          </a:r>
          <a:r>
            <a:rPr lang="en-US" cap="none" sz="1100" b="0" i="0" u="none" baseline="0">
              <a:latin typeface="Arial"/>
              <a:ea typeface="Arial"/>
              <a:cs typeface="Arial"/>
            </a:rPr>
            <a:t>)</a:t>
          </a:r>
        </a:p>
      </xdr:txBody>
    </xdr:sp>
    <xdr:clientData/>
  </xdr:twoCellAnchor>
  <xdr:twoCellAnchor editAs="oneCell">
    <xdr:from>
      <xdr:col>6</xdr:col>
      <xdr:colOff>476250</xdr:colOff>
      <xdr:row>25</xdr:row>
      <xdr:rowOff>47625</xdr:rowOff>
    </xdr:from>
    <xdr:to>
      <xdr:col>8</xdr:col>
      <xdr:colOff>657225</xdr:colOff>
      <xdr:row>34</xdr:row>
      <xdr:rowOff>114300</xdr:rowOff>
    </xdr:to>
    <xdr:pic>
      <xdr:nvPicPr>
        <xdr:cNvPr id="2" name="Picture 14"/>
        <xdr:cNvPicPr preferRelativeResize="1">
          <a:picLocks noChangeAspect="1"/>
        </xdr:cNvPicPr>
      </xdr:nvPicPr>
      <xdr:blipFill>
        <a:blip r:embed="rId2"/>
        <a:stretch>
          <a:fillRect/>
        </a:stretch>
      </xdr:blipFill>
      <xdr:spPr>
        <a:xfrm>
          <a:off x="9220200" y="5867400"/>
          <a:ext cx="1704975" cy="2057400"/>
        </a:xfrm>
        <a:prstGeom prst="rect">
          <a:avLst/>
        </a:prstGeom>
        <a:noFill/>
        <a:ln w="9525" cmpd="sng">
          <a:noFill/>
        </a:ln>
      </xdr:spPr>
    </xdr:pic>
    <xdr:clientData/>
  </xdr:twoCellAnchor>
  <xdr:twoCellAnchor>
    <xdr:from>
      <xdr:col>4</xdr:col>
      <xdr:colOff>600075</xdr:colOff>
      <xdr:row>12</xdr:row>
      <xdr:rowOff>104775</xdr:rowOff>
    </xdr:from>
    <xdr:to>
      <xdr:col>9</xdr:col>
      <xdr:colOff>409575</xdr:colOff>
      <xdr:row>23</xdr:row>
      <xdr:rowOff>95250</xdr:rowOff>
    </xdr:to>
    <xdr:sp>
      <xdr:nvSpPr>
        <xdr:cNvPr id="3" name="AutoShape 15"/>
        <xdr:cNvSpPr>
          <a:spLocks/>
        </xdr:cNvSpPr>
      </xdr:nvSpPr>
      <xdr:spPr>
        <a:xfrm>
          <a:off x="7820025" y="3248025"/>
          <a:ext cx="3619500" cy="2266950"/>
        </a:xfrm>
        <a:prstGeom prst="wedgeRoundRectCallout">
          <a:avLst>
            <a:gd name="adj1" fmla="val -1050"/>
            <a:gd name="adj2" fmla="val 66240"/>
          </a:avLst>
        </a:prstGeom>
        <a:solidFill>
          <a:srgbClr val="FFFFCC"/>
        </a:solidFill>
        <a:ln w="19050" cmpd="sng">
          <a:solidFill>
            <a:srgbClr val="3366FF"/>
          </a:solidFill>
          <a:headEnd type="none"/>
          <a:tailEnd type="none"/>
        </a:ln>
      </xdr:spPr>
      <xdr:txBody>
        <a:bodyPr vertOverflow="clip" wrap="square" lIns="91440" tIns="45720" rIns="91440" bIns="45720"/>
        <a:p>
          <a:pPr algn="l">
            <a:defRPr/>
          </a:pPr>
          <a:r>
            <a:rPr lang="en-US" cap="none" sz="1300" b="1" i="1" u="none" baseline="0"/>
            <a:t>1. Chiffrez "au plus juste" vos dépenses afin de garantir la pertinence du document. Demandez par exemple des devis à vos fournisseurs!
2. Saisissez vos </a:t>
          </a:r>
          <a:r>
            <a:rPr lang="en-US" cap="none" sz="1300" b="1" i="1" u="sng" baseline="0"/>
            <a:t>données Hors Taxes,</a:t>
          </a:r>
          <a:r>
            <a:rPr lang="en-US" cap="none" sz="1300" b="1" i="1" u="none" baseline="0"/>
            <a:t> sauf pour les entreprises qui ne récupérent pas la TVA (régime de la micro-entreprise ou auto entrepreneur : dépenses à saisir TTC.</a:t>
          </a:r>
        </a:p>
      </xdr:txBody>
    </xdr:sp>
    <xdr:clientData/>
  </xdr:twoCellAnchor>
  <xdr:twoCellAnchor editAs="oneCell">
    <xdr:from>
      <xdr:col>9</xdr:col>
      <xdr:colOff>104775</xdr:colOff>
      <xdr:row>0</xdr:row>
      <xdr:rowOff>123825</xdr:rowOff>
    </xdr:from>
    <xdr:to>
      <xdr:col>9</xdr:col>
      <xdr:colOff>523875</xdr:colOff>
      <xdr:row>1</xdr:row>
      <xdr:rowOff>285750</xdr:rowOff>
    </xdr:to>
    <xdr:pic>
      <xdr:nvPicPr>
        <xdr:cNvPr id="4" name="Picture 35">
          <a:hlinkClick r:id="rId5"/>
        </xdr:cNvPr>
        <xdr:cNvPicPr preferRelativeResize="1">
          <a:picLocks noChangeAspect="1"/>
        </xdr:cNvPicPr>
      </xdr:nvPicPr>
      <xdr:blipFill>
        <a:blip r:embed="rId3"/>
        <a:stretch>
          <a:fillRect/>
        </a:stretch>
      </xdr:blipFill>
      <xdr:spPr>
        <a:xfrm>
          <a:off x="11134725" y="123825"/>
          <a:ext cx="419100" cy="323850"/>
        </a:xfrm>
        <a:prstGeom prst="rect">
          <a:avLst/>
        </a:prstGeom>
        <a:noFill/>
        <a:ln w="9525" cmpd="sng">
          <a:noFill/>
        </a:ln>
      </xdr:spPr>
    </xdr:pic>
    <xdr:clientData/>
  </xdr:twoCellAnchor>
  <xdr:twoCellAnchor>
    <xdr:from>
      <xdr:col>9</xdr:col>
      <xdr:colOff>523875</xdr:colOff>
      <xdr:row>0</xdr:row>
      <xdr:rowOff>104775</xdr:rowOff>
    </xdr:from>
    <xdr:to>
      <xdr:col>11</xdr:col>
      <xdr:colOff>180975</xdr:colOff>
      <xdr:row>3</xdr:row>
      <xdr:rowOff>200025</xdr:rowOff>
    </xdr:to>
    <xdr:sp>
      <xdr:nvSpPr>
        <xdr:cNvPr id="5" name="TextBox 38"/>
        <xdr:cNvSpPr txBox="1">
          <a:spLocks noChangeArrowheads="1"/>
        </xdr:cNvSpPr>
      </xdr:nvSpPr>
      <xdr:spPr>
        <a:xfrm>
          <a:off x="11553825" y="104775"/>
          <a:ext cx="1181100" cy="752475"/>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latin typeface="Arial"/>
              <a:ea typeface="Arial"/>
              <a:cs typeface="Arial"/>
            </a:rPr>
            <a:t>Retour au Sommaire
</a:t>
          </a:r>
          <a:r>
            <a:rPr lang="en-US" cap="none" sz="800" b="0" i="0" u="sng" baseline="0">
              <a:latin typeface="Arial"/>
              <a:ea typeface="Arial"/>
              <a:cs typeface="Arial"/>
            </a:rPr>
            <a:t>(cliquez sur la fléche)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1162050</xdr:colOff>
      <xdr:row>40</xdr:row>
      <xdr:rowOff>123825</xdr:rowOff>
    </xdr:from>
    <xdr:to>
      <xdr:col>7</xdr:col>
      <xdr:colOff>295275</xdr:colOff>
      <xdr:row>55</xdr:row>
      <xdr:rowOff>228600</xdr:rowOff>
    </xdr:to>
    <xdr:pic>
      <xdr:nvPicPr>
        <xdr:cNvPr id="1" name="Picture 4"/>
        <xdr:cNvPicPr preferRelativeResize="1">
          <a:picLocks noChangeAspect="1"/>
        </xdr:cNvPicPr>
      </xdr:nvPicPr>
      <xdr:blipFill>
        <a:blip r:embed="rId1"/>
        <a:stretch>
          <a:fillRect/>
        </a:stretch>
      </xdr:blipFill>
      <xdr:spPr>
        <a:xfrm>
          <a:off x="7305675" y="8715375"/>
          <a:ext cx="3371850" cy="3429000"/>
        </a:xfrm>
        <a:prstGeom prst="rect">
          <a:avLst/>
        </a:prstGeom>
        <a:noFill/>
        <a:ln w="9525" cmpd="sng">
          <a:noFill/>
        </a:ln>
      </xdr:spPr>
    </xdr:pic>
    <xdr:clientData/>
  </xdr:twoCellAnchor>
  <xdr:twoCellAnchor>
    <xdr:from>
      <xdr:col>2</xdr:col>
      <xdr:colOff>495300</xdr:colOff>
      <xdr:row>3</xdr:row>
      <xdr:rowOff>38100</xdr:rowOff>
    </xdr:from>
    <xdr:to>
      <xdr:col>3</xdr:col>
      <xdr:colOff>1047750</xdr:colOff>
      <xdr:row>4</xdr:row>
      <xdr:rowOff>28575</xdr:rowOff>
    </xdr:to>
    <xdr:sp>
      <xdr:nvSpPr>
        <xdr:cNvPr id="2" name="Rectangle 36">
          <a:hlinkClick r:id="rId2"/>
        </xdr:cNvPr>
        <xdr:cNvSpPr>
          <a:spLocks/>
        </xdr:cNvSpPr>
      </xdr:nvSpPr>
      <xdr:spPr>
        <a:xfrm>
          <a:off x="4276725" y="723900"/>
          <a:ext cx="1733550" cy="276225"/>
        </a:xfrm>
        <a:prstGeom prst="round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 </a:t>
          </a:r>
          <a:r>
            <a:rPr lang="en-US" cap="none" sz="1100" b="0" i="0" u="sng" baseline="0"/>
            <a:t>voir la présentation</a:t>
          </a:r>
          <a:r>
            <a:rPr lang="en-US" cap="none" sz="1100" b="0" i="0" u="none" baseline="0">
              <a:latin typeface="Arial"/>
              <a:ea typeface="Arial"/>
              <a:cs typeface="Arial"/>
            </a:rPr>
            <a:t>)</a:t>
          </a:r>
        </a:p>
      </xdr:txBody>
    </xdr:sp>
    <xdr:clientData/>
  </xdr:twoCellAnchor>
  <xdr:twoCellAnchor editAs="oneCell">
    <xdr:from>
      <xdr:col>8</xdr:col>
      <xdr:colOff>133350</xdr:colOff>
      <xdr:row>1</xdr:row>
      <xdr:rowOff>19050</xdr:rowOff>
    </xdr:from>
    <xdr:to>
      <xdr:col>8</xdr:col>
      <xdr:colOff>552450</xdr:colOff>
      <xdr:row>2</xdr:row>
      <xdr:rowOff>9525</xdr:rowOff>
    </xdr:to>
    <xdr:pic>
      <xdr:nvPicPr>
        <xdr:cNvPr id="3" name="Picture 39">
          <a:hlinkClick r:id="rId5"/>
        </xdr:cNvPr>
        <xdr:cNvPicPr preferRelativeResize="1">
          <a:picLocks noChangeAspect="1"/>
        </xdr:cNvPicPr>
      </xdr:nvPicPr>
      <xdr:blipFill>
        <a:blip r:embed="rId3"/>
        <a:stretch>
          <a:fillRect/>
        </a:stretch>
      </xdr:blipFill>
      <xdr:spPr>
        <a:xfrm>
          <a:off x="11868150" y="180975"/>
          <a:ext cx="419100" cy="323850"/>
        </a:xfrm>
        <a:prstGeom prst="rect">
          <a:avLst/>
        </a:prstGeom>
        <a:noFill/>
        <a:ln w="9525" cmpd="sng">
          <a:noFill/>
        </a:ln>
      </xdr:spPr>
    </xdr:pic>
    <xdr:clientData/>
  </xdr:twoCellAnchor>
  <xdr:twoCellAnchor editAs="oneCell">
    <xdr:from>
      <xdr:col>6</xdr:col>
      <xdr:colOff>542925</xdr:colOff>
      <xdr:row>12</xdr:row>
      <xdr:rowOff>200025</xdr:rowOff>
    </xdr:from>
    <xdr:to>
      <xdr:col>7</xdr:col>
      <xdr:colOff>47625</xdr:colOff>
      <xdr:row>20</xdr:row>
      <xdr:rowOff>161925</xdr:rowOff>
    </xdr:to>
    <xdr:pic>
      <xdr:nvPicPr>
        <xdr:cNvPr id="4" name="Picture 41"/>
        <xdr:cNvPicPr preferRelativeResize="1">
          <a:picLocks noChangeAspect="1"/>
        </xdr:cNvPicPr>
      </xdr:nvPicPr>
      <xdr:blipFill>
        <a:blip r:embed="rId6"/>
        <a:stretch>
          <a:fillRect/>
        </a:stretch>
      </xdr:blipFill>
      <xdr:spPr>
        <a:xfrm>
          <a:off x="9163050" y="3067050"/>
          <a:ext cx="1266825" cy="1362075"/>
        </a:xfrm>
        <a:prstGeom prst="rect">
          <a:avLst/>
        </a:prstGeom>
        <a:noFill/>
        <a:ln w="9525" cmpd="sng">
          <a:noFill/>
        </a:ln>
      </xdr:spPr>
    </xdr:pic>
    <xdr:clientData/>
  </xdr:twoCellAnchor>
  <xdr:twoCellAnchor>
    <xdr:from>
      <xdr:col>4</xdr:col>
      <xdr:colOff>171450</xdr:colOff>
      <xdr:row>9</xdr:row>
      <xdr:rowOff>142875</xdr:rowOff>
    </xdr:from>
    <xdr:to>
      <xdr:col>6</xdr:col>
      <xdr:colOff>1314450</xdr:colOff>
      <xdr:row>12</xdr:row>
      <xdr:rowOff>200025</xdr:rowOff>
    </xdr:to>
    <xdr:sp>
      <xdr:nvSpPr>
        <xdr:cNvPr id="5" name="AutoShape 43"/>
        <xdr:cNvSpPr>
          <a:spLocks/>
        </xdr:cNvSpPr>
      </xdr:nvSpPr>
      <xdr:spPr>
        <a:xfrm>
          <a:off x="6315075" y="2228850"/>
          <a:ext cx="3619500" cy="838200"/>
        </a:xfrm>
        <a:prstGeom prst="wedgeRoundRectCallout">
          <a:avLst>
            <a:gd name="adj1" fmla="val 35791"/>
            <a:gd name="adj2" fmla="val 60000"/>
          </a:avLst>
        </a:prstGeom>
        <a:solidFill>
          <a:srgbClr val="FFFFCC"/>
        </a:solidFill>
        <a:ln w="19050" cmpd="sng">
          <a:solidFill>
            <a:srgbClr val="333399"/>
          </a:solidFill>
          <a:headEnd type="none"/>
          <a:tailEnd type="none"/>
        </a:ln>
      </xdr:spPr>
      <xdr:txBody>
        <a:bodyPr vertOverflow="clip" wrap="square" lIns="91440" tIns="45720" rIns="91440" bIns="45720"/>
        <a:p>
          <a:pPr algn="l">
            <a:defRPr/>
          </a:pPr>
          <a:r>
            <a:rPr lang="en-US" cap="none" sz="1300" b="1" i="1" u="none" baseline="0"/>
            <a:t>Saisissez les </a:t>
          </a:r>
          <a:r>
            <a:rPr lang="en-US" cap="none" sz="1300" b="1" i="1" u="none" baseline="0">
              <a:solidFill>
                <a:srgbClr val="FF0000"/>
              </a:solidFill>
            </a:rPr>
            <a:t>données HT</a:t>
          </a:r>
          <a:r>
            <a:rPr lang="en-US" cap="none" sz="1300" b="1" i="1" u="none" baseline="0"/>
            <a:t>, sauf pour le régime de la micro-entreprise ou de l'auto-entrepreneur (données TTC).</a:t>
          </a:r>
        </a:p>
      </xdr:txBody>
    </xdr:sp>
    <xdr:clientData/>
  </xdr:twoCellAnchor>
  <xdr:twoCellAnchor editAs="oneCell">
    <xdr:from>
      <xdr:col>4</xdr:col>
      <xdr:colOff>390525</xdr:colOff>
      <xdr:row>76</xdr:row>
      <xdr:rowOff>38100</xdr:rowOff>
    </xdr:from>
    <xdr:to>
      <xdr:col>5</xdr:col>
      <xdr:colOff>638175</xdr:colOff>
      <xdr:row>82</xdr:row>
      <xdr:rowOff>133350</xdr:rowOff>
    </xdr:to>
    <xdr:pic>
      <xdr:nvPicPr>
        <xdr:cNvPr id="6" name="Picture 46"/>
        <xdr:cNvPicPr preferRelativeResize="1">
          <a:picLocks noChangeAspect="1"/>
        </xdr:cNvPicPr>
      </xdr:nvPicPr>
      <xdr:blipFill>
        <a:blip r:embed="rId7"/>
        <a:stretch>
          <a:fillRect/>
        </a:stretch>
      </xdr:blipFill>
      <xdr:spPr>
        <a:xfrm>
          <a:off x="6534150" y="16583025"/>
          <a:ext cx="1428750" cy="1219200"/>
        </a:xfrm>
        <a:prstGeom prst="rect">
          <a:avLst/>
        </a:prstGeom>
        <a:noFill/>
        <a:ln w="9525" cmpd="sng">
          <a:noFill/>
        </a:ln>
      </xdr:spPr>
    </xdr:pic>
    <xdr:clientData/>
  </xdr:twoCellAnchor>
  <xdr:twoCellAnchor>
    <xdr:from>
      <xdr:col>0</xdr:col>
      <xdr:colOff>1295400</xdr:colOff>
      <xdr:row>76</xdr:row>
      <xdr:rowOff>66675</xdr:rowOff>
    </xdr:from>
    <xdr:to>
      <xdr:col>3</xdr:col>
      <xdr:colOff>1066800</xdr:colOff>
      <xdr:row>81</xdr:row>
      <xdr:rowOff>66675</xdr:rowOff>
    </xdr:to>
    <xdr:sp>
      <xdr:nvSpPr>
        <xdr:cNvPr id="7" name="AutoShape 47"/>
        <xdr:cNvSpPr>
          <a:spLocks/>
        </xdr:cNvSpPr>
      </xdr:nvSpPr>
      <xdr:spPr>
        <a:xfrm>
          <a:off x="1295400" y="16611600"/>
          <a:ext cx="4733925" cy="962025"/>
        </a:xfrm>
        <a:prstGeom prst="wedgeRoundRectCallout">
          <a:avLst>
            <a:gd name="adj1" fmla="val 58652"/>
            <a:gd name="adj2" fmla="val 3467"/>
          </a:avLst>
        </a:prstGeom>
        <a:solidFill>
          <a:srgbClr val="FFFFCC">
            <a:alpha val="35000"/>
          </a:srgbClr>
        </a:solidFill>
        <a:ln w="28575" cmpd="sng">
          <a:solidFill>
            <a:srgbClr val="CCCCFF"/>
          </a:solidFill>
          <a:headEnd type="none"/>
          <a:tailEnd type="none"/>
        </a:ln>
      </xdr:spPr>
      <xdr:txBody>
        <a:bodyPr vertOverflow="clip" wrap="square" lIns="91440" tIns="45720" rIns="91440" bIns="45720"/>
        <a:p>
          <a:pPr algn="ctr">
            <a:defRPr/>
          </a:pPr>
          <a:r>
            <a:rPr lang="en-US" cap="none" sz="1400" b="1" i="0" u="none" baseline="0"/>
            <a:t>Les tableaux ci-dessous vous permettent de comprendre la couverture de vos charges par vos produits et de dégager des soldes pertinents.</a:t>
          </a:r>
        </a:p>
      </xdr:txBody>
    </xdr:sp>
    <xdr:clientData/>
  </xdr:twoCellAnchor>
  <xdr:twoCellAnchor>
    <xdr:from>
      <xdr:col>0</xdr:col>
      <xdr:colOff>2209800</xdr:colOff>
      <xdr:row>140</xdr:row>
      <xdr:rowOff>104775</xdr:rowOff>
    </xdr:from>
    <xdr:to>
      <xdr:col>2</xdr:col>
      <xdr:colOff>847725</xdr:colOff>
      <xdr:row>143</xdr:row>
      <xdr:rowOff>47625</xdr:rowOff>
    </xdr:to>
    <xdr:sp>
      <xdr:nvSpPr>
        <xdr:cNvPr id="8" name="AutoShape 50"/>
        <xdr:cNvSpPr>
          <a:spLocks/>
        </xdr:cNvSpPr>
      </xdr:nvSpPr>
      <xdr:spPr>
        <a:xfrm>
          <a:off x="2209800" y="29422725"/>
          <a:ext cx="2419350" cy="571500"/>
        </a:xfrm>
        <a:prstGeom prst="wedgeRoundRectCallout">
          <a:avLst>
            <a:gd name="adj1" fmla="val 62990"/>
            <a:gd name="adj2" fmla="val 5000"/>
          </a:avLst>
        </a:prstGeom>
        <a:solidFill>
          <a:srgbClr val="FFFFCC">
            <a:alpha val="35000"/>
          </a:srgbClr>
        </a:solidFill>
        <a:ln w="28575" cmpd="sng">
          <a:solidFill>
            <a:srgbClr val="CCCCFF"/>
          </a:solidFill>
          <a:headEnd type="none"/>
          <a:tailEnd type="none"/>
        </a:ln>
      </xdr:spPr>
      <xdr:txBody>
        <a:bodyPr vertOverflow="clip" wrap="square" lIns="91440" tIns="45720" rIns="91440" bIns="45720"/>
        <a:p>
          <a:pPr algn="ctr">
            <a:defRPr/>
          </a:pPr>
          <a:r>
            <a:rPr lang="en-US" cap="none" sz="1200" b="1" i="0" u="none" baseline="0"/>
            <a:t>Rémunération du facteur humain (charges comprises)</a:t>
          </a:r>
        </a:p>
      </xdr:txBody>
    </xdr:sp>
    <xdr:clientData/>
  </xdr:twoCellAnchor>
  <xdr:twoCellAnchor>
    <xdr:from>
      <xdr:col>6</xdr:col>
      <xdr:colOff>295275</xdr:colOff>
      <xdr:row>140</xdr:row>
      <xdr:rowOff>114300</xdr:rowOff>
    </xdr:from>
    <xdr:to>
      <xdr:col>7</xdr:col>
      <xdr:colOff>952500</xdr:colOff>
      <xdr:row>143</xdr:row>
      <xdr:rowOff>57150</xdr:rowOff>
    </xdr:to>
    <xdr:sp>
      <xdr:nvSpPr>
        <xdr:cNvPr id="9" name="AutoShape 51"/>
        <xdr:cNvSpPr>
          <a:spLocks/>
        </xdr:cNvSpPr>
      </xdr:nvSpPr>
      <xdr:spPr>
        <a:xfrm>
          <a:off x="8915400" y="29432250"/>
          <a:ext cx="2419350" cy="571500"/>
        </a:xfrm>
        <a:prstGeom prst="wedgeRoundRectCallout">
          <a:avLst>
            <a:gd name="adj1" fmla="val -61810"/>
            <a:gd name="adj2" fmla="val 6666"/>
          </a:avLst>
        </a:prstGeom>
        <a:solidFill>
          <a:srgbClr val="FFFFCC">
            <a:alpha val="35000"/>
          </a:srgbClr>
        </a:solidFill>
        <a:ln w="28575" cmpd="sng">
          <a:solidFill>
            <a:srgbClr val="CCCCFF"/>
          </a:solidFill>
          <a:headEnd type="none"/>
          <a:tailEnd type="none"/>
        </a:ln>
      </xdr:spPr>
      <xdr:txBody>
        <a:bodyPr vertOverflow="clip" wrap="square" lIns="91440" tIns="45720" rIns="91440" bIns="45720"/>
        <a:p>
          <a:pPr algn="ctr">
            <a:defRPr/>
          </a:pPr>
          <a:r>
            <a:rPr lang="en-US" cap="none" sz="1200" b="1" i="0" u="none" baseline="0"/>
            <a:t>Versements à l'Etat 
(Impôts, taxes…)</a:t>
          </a:r>
        </a:p>
      </xdr:txBody>
    </xdr:sp>
    <xdr:clientData/>
  </xdr:twoCellAnchor>
  <xdr:twoCellAnchor>
    <xdr:from>
      <xdr:col>4</xdr:col>
      <xdr:colOff>85725</xdr:colOff>
      <xdr:row>136</xdr:row>
      <xdr:rowOff>152400</xdr:rowOff>
    </xdr:from>
    <xdr:to>
      <xdr:col>4</xdr:col>
      <xdr:colOff>314325</xdr:colOff>
      <xdr:row>140</xdr:row>
      <xdr:rowOff>47625</xdr:rowOff>
    </xdr:to>
    <xdr:sp>
      <xdr:nvSpPr>
        <xdr:cNvPr id="10" name="AutoShape 52"/>
        <xdr:cNvSpPr>
          <a:spLocks/>
        </xdr:cNvSpPr>
      </xdr:nvSpPr>
      <xdr:spPr>
        <a:xfrm rot="1466637">
          <a:off x="6229350" y="28822650"/>
          <a:ext cx="228600" cy="542925"/>
        </a:xfrm>
        <a:prstGeom prst="downArrow">
          <a:avLst>
            <a:gd name="adj" fmla="val 22916"/>
          </a:avLst>
        </a:prstGeom>
        <a:gradFill rotWithShape="1">
          <a:gsLst>
            <a:gs pos="0">
              <a:srgbClr val="FF6600"/>
            </a:gs>
            <a:gs pos="100000">
              <a:srgbClr val="FF0000"/>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914400</xdr:colOff>
      <xdr:row>136</xdr:row>
      <xdr:rowOff>152400</xdr:rowOff>
    </xdr:from>
    <xdr:to>
      <xdr:col>4</xdr:col>
      <xdr:colOff>1143000</xdr:colOff>
      <xdr:row>140</xdr:row>
      <xdr:rowOff>47625</xdr:rowOff>
    </xdr:to>
    <xdr:sp>
      <xdr:nvSpPr>
        <xdr:cNvPr id="11" name="AutoShape 53"/>
        <xdr:cNvSpPr>
          <a:spLocks/>
        </xdr:cNvSpPr>
      </xdr:nvSpPr>
      <xdr:spPr>
        <a:xfrm rot="20040216">
          <a:off x="7058025" y="28822650"/>
          <a:ext cx="228600" cy="542925"/>
        </a:xfrm>
        <a:prstGeom prst="downArrow">
          <a:avLst>
            <a:gd name="adj" fmla="val 22916"/>
          </a:avLst>
        </a:prstGeom>
        <a:gradFill rotWithShape="1">
          <a:gsLst>
            <a:gs pos="0">
              <a:srgbClr val="FF6600"/>
            </a:gs>
            <a:gs pos="100000">
              <a:srgbClr val="FF0000"/>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400050</xdr:colOff>
      <xdr:row>143</xdr:row>
      <xdr:rowOff>190500</xdr:rowOff>
    </xdr:from>
    <xdr:to>
      <xdr:col>4</xdr:col>
      <xdr:colOff>809625</xdr:colOff>
      <xdr:row>147</xdr:row>
      <xdr:rowOff>123825</xdr:rowOff>
    </xdr:to>
    <xdr:sp>
      <xdr:nvSpPr>
        <xdr:cNvPr id="12" name="AutoShape 55"/>
        <xdr:cNvSpPr>
          <a:spLocks/>
        </xdr:cNvSpPr>
      </xdr:nvSpPr>
      <xdr:spPr>
        <a:xfrm rot="5400000">
          <a:off x="6543675" y="30137100"/>
          <a:ext cx="409575" cy="695325"/>
        </a:xfrm>
        <a:prstGeom prst="stripedRightArrow">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657225</xdr:colOff>
      <xdr:row>128</xdr:row>
      <xdr:rowOff>95250</xdr:rowOff>
    </xdr:from>
    <xdr:to>
      <xdr:col>2</xdr:col>
      <xdr:colOff>495300</xdr:colOff>
      <xdr:row>130</xdr:row>
      <xdr:rowOff>9525</xdr:rowOff>
    </xdr:to>
    <xdr:sp>
      <xdr:nvSpPr>
        <xdr:cNvPr id="13" name="AutoShape 58"/>
        <xdr:cNvSpPr>
          <a:spLocks/>
        </xdr:cNvSpPr>
      </xdr:nvSpPr>
      <xdr:spPr>
        <a:xfrm>
          <a:off x="3257550" y="27212925"/>
          <a:ext cx="1019175" cy="238125"/>
        </a:xfrm>
        <a:prstGeom prst="curvedUpArrow">
          <a:avLst/>
        </a:prstGeom>
        <a:solidFill>
          <a:srgbClr val="FFCC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657225</xdr:colOff>
      <xdr:row>128</xdr:row>
      <xdr:rowOff>95250</xdr:rowOff>
    </xdr:from>
    <xdr:to>
      <xdr:col>5</xdr:col>
      <xdr:colOff>495300</xdr:colOff>
      <xdr:row>130</xdr:row>
      <xdr:rowOff>9525</xdr:rowOff>
    </xdr:to>
    <xdr:sp>
      <xdr:nvSpPr>
        <xdr:cNvPr id="14" name="AutoShape 59"/>
        <xdr:cNvSpPr>
          <a:spLocks/>
        </xdr:cNvSpPr>
      </xdr:nvSpPr>
      <xdr:spPr>
        <a:xfrm>
          <a:off x="6800850" y="27212925"/>
          <a:ext cx="1019175" cy="238125"/>
        </a:xfrm>
        <a:prstGeom prst="curvedUpArrow">
          <a:avLst/>
        </a:prstGeom>
        <a:solidFill>
          <a:srgbClr val="FFCC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657225</xdr:colOff>
      <xdr:row>102</xdr:row>
      <xdr:rowOff>95250</xdr:rowOff>
    </xdr:from>
    <xdr:to>
      <xdr:col>2</xdr:col>
      <xdr:colOff>495300</xdr:colOff>
      <xdr:row>103</xdr:row>
      <xdr:rowOff>133350</xdr:rowOff>
    </xdr:to>
    <xdr:sp>
      <xdr:nvSpPr>
        <xdr:cNvPr id="15" name="AutoShape 60"/>
        <xdr:cNvSpPr>
          <a:spLocks/>
        </xdr:cNvSpPr>
      </xdr:nvSpPr>
      <xdr:spPr>
        <a:xfrm>
          <a:off x="3257550" y="22117050"/>
          <a:ext cx="1019175" cy="238125"/>
        </a:xfrm>
        <a:prstGeom prst="curvedUpArrow">
          <a:avLst/>
        </a:prstGeom>
        <a:solidFill>
          <a:srgbClr val="FFCC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657225</xdr:colOff>
      <xdr:row>102</xdr:row>
      <xdr:rowOff>95250</xdr:rowOff>
    </xdr:from>
    <xdr:to>
      <xdr:col>5</xdr:col>
      <xdr:colOff>495300</xdr:colOff>
      <xdr:row>103</xdr:row>
      <xdr:rowOff>133350</xdr:rowOff>
    </xdr:to>
    <xdr:sp>
      <xdr:nvSpPr>
        <xdr:cNvPr id="16" name="AutoShape 61"/>
        <xdr:cNvSpPr>
          <a:spLocks/>
        </xdr:cNvSpPr>
      </xdr:nvSpPr>
      <xdr:spPr>
        <a:xfrm>
          <a:off x="6800850" y="22117050"/>
          <a:ext cx="1019175" cy="238125"/>
        </a:xfrm>
        <a:prstGeom prst="curvedUpArrow">
          <a:avLst/>
        </a:prstGeom>
        <a:solidFill>
          <a:srgbClr val="FFCC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266700</xdr:colOff>
      <xdr:row>109</xdr:row>
      <xdr:rowOff>85725</xdr:rowOff>
    </xdr:from>
    <xdr:to>
      <xdr:col>6</xdr:col>
      <xdr:colOff>733425</xdr:colOff>
      <xdr:row>112</xdr:row>
      <xdr:rowOff>133350</xdr:rowOff>
    </xdr:to>
    <xdr:sp>
      <xdr:nvSpPr>
        <xdr:cNvPr id="17" name="Rectangle 62"/>
        <xdr:cNvSpPr>
          <a:spLocks/>
        </xdr:cNvSpPr>
      </xdr:nvSpPr>
      <xdr:spPr>
        <a:xfrm>
          <a:off x="266700" y="23507700"/>
          <a:ext cx="9086850" cy="762000"/>
        </a:xfrm>
        <a:prstGeom prst="roundRect">
          <a:avLst/>
        </a:prstGeom>
        <a:solidFill>
          <a:srgbClr val="008000">
            <a:alpha val="68000"/>
          </a:srgbClr>
        </a:solidFill>
        <a:ln w="19050" cmpd="sng">
          <a:solidFill>
            <a:srgbClr val="800000"/>
          </a:solidFill>
          <a:headEnd type="none"/>
          <a:tailEnd type="none"/>
        </a:ln>
      </xdr:spPr>
      <xdr:txBody>
        <a:bodyPr vertOverflow="clip" wrap="square" lIns="91440" tIns="45720" rIns="91440" bIns="45720"/>
        <a:p>
          <a:pPr algn="ctr">
            <a:defRPr/>
          </a:pPr>
          <a:r>
            <a:rPr lang="en-US" cap="none" sz="1600" b="1" i="1" u="none" baseline="0">
              <a:solidFill>
                <a:srgbClr val="FFFFFF"/>
              </a:solidFill>
            </a:rPr>
            <a:t>Le niveau de la concurrence vous permet-il de pratiquer des prix de vente plus élevés?
Comment se situe votre taux de marge par rapport à votre secteur d'activité?</a:t>
          </a:r>
          <a:r>
            <a:rPr lang="en-US" cap="none" sz="1000" b="0" i="0" u="none" baseline="0">
              <a:latin typeface="Arial"/>
              <a:ea typeface="Arial"/>
              <a:cs typeface="Arial"/>
            </a:rPr>
            <a:t>
</a:t>
          </a:r>
        </a:p>
      </xdr:txBody>
    </xdr:sp>
    <xdr:clientData/>
  </xdr:twoCellAnchor>
  <xdr:twoCellAnchor editAs="oneCell">
    <xdr:from>
      <xdr:col>6</xdr:col>
      <xdr:colOff>1171575</xdr:colOff>
      <xdr:row>109</xdr:row>
      <xdr:rowOff>180975</xdr:rowOff>
    </xdr:from>
    <xdr:to>
      <xdr:col>6</xdr:col>
      <xdr:colOff>1657350</xdr:colOff>
      <xdr:row>112</xdr:row>
      <xdr:rowOff>57150</xdr:rowOff>
    </xdr:to>
    <xdr:pic>
      <xdr:nvPicPr>
        <xdr:cNvPr id="18" name="Picture 63"/>
        <xdr:cNvPicPr preferRelativeResize="1">
          <a:picLocks noChangeAspect="1"/>
        </xdr:cNvPicPr>
      </xdr:nvPicPr>
      <xdr:blipFill>
        <a:blip r:embed="rId8"/>
        <a:stretch>
          <a:fillRect/>
        </a:stretch>
      </xdr:blipFill>
      <xdr:spPr>
        <a:xfrm>
          <a:off x="9791700" y="23602950"/>
          <a:ext cx="485775" cy="590550"/>
        </a:xfrm>
        <a:prstGeom prst="rect">
          <a:avLst/>
        </a:prstGeom>
        <a:noFill/>
        <a:ln w="9525" cmpd="sng">
          <a:noFill/>
        </a:ln>
      </xdr:spPr>
    </xdr:pic>
    <xdr:clientData/>
  </xdr:twoCellAnchor>
  <xdr:twoCellAnchor>
    <xdr:from>
      <xdr:col>1</xdr:col>
      <xdr:colOff>657225</xdr:colOff>
      <xdr:row>175</xdr:row>
      <xdr:rowOff>95250</xdr:rowOff>
    </xdr:from>
    <xdr:to>
      <xdr:col>2</xdr:col>
      <xdr:colOff>495300</xdr:colOff>
      <xdr:row>177</xdr:row>
      <xdr:rowOff>9525</xdr:rowOff>
    </xdr:to>
    <xdr:sp>
      <xdr:nvSpPr>
        <xdr:cNvPr id="19" name="AutoShape 64"/>
        <xdr:cNvSpPr>
          <a:spLocks/>
        </xdr:cNvSpPr>
      </xdr:nvSpPr>
      <xdr:spPr>
        <a:xfrm>
          <a:off x="3257550" y="37585650"/>
          <a:ext cx="1019175" cy="238125"/>
        </a:xfrm>
        <a:prstGeom prst="curvedUpArrow">
          <a:avLst/>
        </a:prstGeom>
        <a:solidFill>
          <a:srgbClr val="FFCC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723900</xdr:colOff>
      <xdr:row>175</xdr:row>
      <xdr:rowOff>95250</xdr:rowOff>
    </xdr:from>
    <xdr:to>
      <xdr:col>5</xdr:col>
      <xdr:colOff>561975</xdr:colOff>
      <xdr:row>177</xdr:row>
      <xdr:rowOff>9525</xdr:rowOff>
    </xdr:to>
    <xdr:sp>
      <xdr:nvSpPr>
        <xdr:cNvPr id="20" name="AutoShape 65"/>
        <xdr:cNvSpPr>
          <a:spLocks/>
        </xdr:cNvSpPr>
      </xdr:nvSpPr>
      <xdr:spPr>
        <a:xfrm>
          <a:off x="6867525" y="37585650"/>
          <a:ext cx="1019175" cy="238125"/>
        </a:xfrm>
        <a:prstGeom prst="curvedUpArrow">
          <a:avLst/>
        </a:prstGeom>
        <a:solidFill>
          <a:srgbClr val="FFCC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266700</xdr:colOff>
      <xdr:row>161</xdr:row>
      <xdr:rowOff>85725</xdr:rowOff>
    </xdr:from>
    <xdr:to>
      <xdr:col>6</xdr:col>
      <xdr:colOff>733425</xdr:colOff>
      <xdr:row>164</xdr:row>
      <xdr:rowOff>0</xdr:rowOff>
    </xdr:to>
    <xdr:sp>
      <xdr:nvSpPr>
        <xdr:cNvPr id="21" name="Rectangle 66"/>
        <xdr:cNvSpPr>
          <a:spLocks/>
        </xdr:cNvSpPr>
      </xdr:nvSpPr>
      <xdr:spPr>
        <a:xfrm>
          <a:off x="266700" y="34166175"/>
          <a:ext cx="9086850" cy="742950"/>
        </a:xfrm>
        <a:prstGeom prst="roundRect">
          <a:avLst/>
        </a:prstGeom>
        <a:solidFill>
          <a:srgbClr val="008000">
            <a:alpha val="68000"/>
          </a:srgbClr>
        </a:solidFill>
        <a:ln w="19050" cmpd="sng">
          <a:solidFill>
            <a:srgbClr val="800000"/>
          </a:solidFill>
          <a:headEnd type="none"/>
          <a:tailEnd type="none"/>
        </a:ln>
      </xdr:spPr>
      <xdr:txBody>
        <a:bodyPr vertOverflow="clip" wrap="square" lIns="91440" tIns="45720" rIns="91440" bIns="45720"/>
        <a:p>
          <a:pPr algn="ctr">
            <a:defRPr/>
          </a:pPr>
          <a:r>
            <a:rPr lang="en-US" cap="none" sz="1600" b="1" i="0" u="none" baseline="0">
              <a:solidFill>
                <a:srgbClr val="FFFFFF"/>
              </a:solidFill>
            </a:rPr>
            <a:t>Vous pouvez comparez votre taux de marge avec la moyenne de votre secteur d'activité afin de vous assurer que la rentabilité de votre projet est correcte.</a:t>
          </a:r>
        </a:p>
      </xdr:txBody>
    </xdr:sp>
    <xdr:clientData/>
  </xdr:twoCellAnchor>
  <xdr:twoCellAnchor editAs="oneCell">
    <xdr:from>
      <xdr:col>6</xdr:col>
      <xdr:colOff>1152525</xdr:colOff>
      <xdr:row>161</xdr:row>
      <xdr:rowOff>190500</xdr:rowOff>
    </xdr:from>
    <xdr:to>
      <xdr:col>6</xdr:col>
      <xdr:colOff>1638300</xdr:colOff>
      <xdr:row>163</xdr:row>
      <xdr:rowOff>228600</xdr:rowOff>
    </xdr:to>
    <xdr:pic>
      <xdr:nvPicPr>
        <xdr:cNvPr id="22" name="Picture 67"/>
        <xdr:cNvPicPr preferRelativeResize="1">
          <a:picLocks noChangeAspect="1"/>
        </xdr:cNvPicPr>
      </xdr:nvPicPr>
      <xdr:blipFill>
        <a:blip r:embed="rId8"/>
        <a:stretch>
          <a:fillRect/>
        </a:stretch>
      </xdr:blipFill>
      <xdr:spPr>
        <a:xfrm>
          <a:off x="9772650" y="34270950"/>
          <a:ext cx="4857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76200</xdr:rowOff>
    </xdr:from>
    <xdr:to>
      <xdr:col>5</xdr:col>
      <xdr:colOff>828675</xdr:colOff>
      <xdr:row>4</xdr:row>
      <xdr:rowOff>114300</xdr:rowOff>
    </xdr:to>
    <xdr:sp>
      <xdr:nvSpPr>
        <xdr:cNvPr id="1" name="Rectangle 53">
          <a:hlinkClick r:id="rId1"/>
        </xdr:cNvPr>
        <xdr:cNvSpPr>
          <a:spLocks/>
        </xdr:cNvSpPr>
      </xdr:nvSpPr>
      <xdr:spPr>
        <a:xfrm>
          <a:off x="6067425" y="790575"/>
          <a:ext cx="1666875" cy="361950"/>
        </a:xfrm>
        <a:prstGeom prst="round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 </a:t>
          </a:r>
          <a:r>
            <a:rPr lang="en-US" cap="none" sz="1100" b="0" i="0" u="sng" baseline="0"/>
            <a:t>voir la présentation</a:t>
          </a:r>
          <a:r>
            <a:rPr lang="en-US" cap="none" sz="1100" b="0" i="0" u="none" baseline="0">
              <a:latin typeface="Arial"/>
              <a:ea typeface="Arial"/>
              <a:cs typeface="Arial"/>
            </a:rPr>
            <a:t>)</a:t>
          </a:r>
        </a:p>
      </xdr:txBody>
    </xdr:sp>
    <xdr:clientData/>
  </xdr:twoCellAnchor>
  <xdr:twoCellAnchor editAs="oneCell">
    <xdr:from>
      <xdr:col>10</xdr:col>
      <xdr:colOff>304800</xdr:colOff>
      <xdr:row>0</xdr:row>
      <xdr:rowOff>142875</xdr:rowOff>
    </xdr:from>
    <xdr:to>
      <xdr:col>10</xdr:col>
      <xdr:colOff>723900</xdr:colOff>
      <xdr:row>1</xdr:row>
      <xdr:rowOff>304800</xdr:rowOff>
    </xdr:to>
    <xdr:pic>
      <xdr:nvPicPr>
        <xdr:cNvPr id="2" name="Picture 54">
          <a:hlinkClick r:id="rId4"/>
        </xdr:cNvPr>
        <xdr:cNvPicPr preferRelativeResize="1">
          <a:picLocks noChangeAspect="1"/>
        </xdr:cNvPicPr>
      </xdr:nvPicPr>
      <xdr:blipFill>
        <a:blip r:embed="rId2"/>
        <a:stretch>
          <a:fillRect/>
        </a:stretch>
      </xdr:blipFill>
      <xdr:spPr>
        <a:xfrm>
          <a:off x="11449050" y="142875"/>
          <a:ext cx="41910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16</xdr:row>
      <xdr:rowOff>171450</xdr:rowOff>
    </xdr:from>
    <xdr:to>
      <xdr:col>9</xdr:col>
      <xdr:colOff>819150</xdr:colOff>
      <xdr:row>17</xdr:row>
      <xdr:rowOff>104775</xdr:rowOff>
    </xdr:to>
    <xdr:sp>
      <xdr:nvSpPr>
        <xdr:cNvPr id="1" name="Rectangle 4">
          <a:hlinkClick r:id="rId1"/>
        </xdr:cNvPr>
        <xdr:cNvSpPr>
          <a:spLocks/>
        </xdr:cNvSpPr>
      </xdr:nvSpPr>
      <xdr:spPr>
        <a:xfrm>
          <a:off x="8582025" y="3667125"/>
          <a:ext cx="2419350" cy="209550"/>
        </a:xfrm>
        <a:prstGeom prst="roundRect">
          <a:avLst/>
        </a:prstGeom>
        <a:solidFill>
          <a:srgbClr val="FFFFFF"/>
        </a:solidFill>
        <a:ln w="9525" cmpd="sng">
          <a:solidFill>
            <a:srgbClr val="333399"/>
          </a:solidFill>
          <a:headEnd type="none"/>
          <a:tailEnd type="none"/>
        </a:ln>
      </xdr:spPr>
      <xdr:txBody>
        <a:bodyPr vertOverflow="clip" wrap="square"/>
        <a:p>
          <a:pPr algn="ctr">
            <a:defRPr/>
          </a:pPr>
          <a:r>
            <a:rPr lang="en-US" cap="none" sz="1000" b="0" i="0" u="none" baseline="0"/>
            <a:t>accés direct au tableau de synthése</a:t>
          </a:r>
        </a:p>
      </xdr:txBody>
    </xdr:sp>
    <xdr:clientData/>
  </xdr:twoCellAnchor>
  <xdr:twoCellAnchor editAs="oneCell">
    <xdr:from>
      <xdr:col>0</xdr:col>
      <xdr:colOff>495300</xdr:colOff>
      <xdr:row>133</xdr:row>
      <xdr:rowOff>95250</xdr:rowOff>
    </xdr:from>
    <xdr:to>
      <xdr:col>0</xdr:col>
      <xdr:colOff>914400</xdr:colOff>
      <xdr:row>135</xdr:row>
      <xdr:rowOff>95250</xdr:rowOff>
    </xdr:to>
    <xdr:pic>
      <xdr:nvPicPr>
        <xdr:cNvPr id="2" name="Picture 6">
          <a:hlinkClick r:id="rId4"/>
        </xdr:cNvPr>
        <xdr:cNvPicPr preferRelativeResize="1">
          <a:picLocks noChangeAspect="1"/>
        </xdr:cNvPicPr>
      </xdr:nvPicPr>
      <xdr:blipFill>
        <a:blip r:embed="rId2"/>
        <a:stretch>
          <a:fillRect/>
        </a:stretch>
      </xdr:blipFill>
      <xdr:spPr>
        <a:xfrm>
          <a:off x="495300" y="31842075"/>
          <a:ext cx="419100" cy="323850"/>
        </a:xfrm>
        <a:prstGeom prst="rect">
          <a:avLst/>
        </a:prstGeom>
        <a:noFill/>
        <a:ln w="9525" cmpd="sng">
          <a:noFill/>
        </a:ln>
      </xdr:spPr>
    </xdr:pic>
    <xdr:clientData/>
  </xdr:twoCellAnchor>
  <xdr:twoCellAnchor editAs="oneCell">
    <xdr:from>
      <xdr:col>9</xdr:col>
      <xdr:colOff>495300</xdr:colOff>
      <xdr:row>0</xdr:row>
      <xdr:rowOff>152400</xdr:rowOff>
    </xdr:from>
    <xdr:to>
      <xdr:col>9</xdr:col>
      <xdr:colOff>914400</xdr:colOff>
      <xdr:row>1</xdr:row>
      <xdr:rowOff>276225</xdr:rowOff>
    </xdr:to>
    <xdr:pic>
      <xdr:nvPicPr>
        <xdr:cNvPr id="3" name="Picture 8">
          <a:hlinkClick r:id="rId6"/>
        </xdr:cNvPr>
        <xdr:cNvPicPr preferRelativeResize="1">
          <a:picLocks noChangeAspect="1"/>
        </xdr:cNvPicPr>
      </xdr:nvPicPr>
      <xdr:blipFill>
        <a:blip r:embed="rId2"/>
        <a:stretch>
          <a:fillRect/>
        </a:stretch>
      </xdr:blipFill>
      <xdr:spPr>
        <a:xfrm>
          <a:off x="10677525" y="152400"/>
          <a:ext cx="419100" cy="323850"/>
        </a:xfrm>
        <a:prstGeom prst="rect">
          <a:avLst/>
        </a:prstGeom>
        <a:noFill/>
        <a:ln w="9525" cmpd="sng">
          <a:noFill/>
        </a:ln>
      </xdr:spPr>
    </xdr:pic>
    <xdr:clientData/>
  </xdr:twoCellAnchor>
  <xdr:twoCellAnchor>
    <xdr:from>
      <xdr:col>0</xdr:col>
      <xdr:colOff>571500</xdr:colOff>
      <xdr:row>91</xdr:row>
      <xdr:rowOff>47625</xdr:rowOff>
    </xdr:from>
    <xdr:to>
      <xdr:col>0</xdr:col>
      <xdr:colOff>866775</xdr:colOff>
      <xdr:row>98</xdr:row>
      <xdr:rowOff>190500</xdr:rowOff>
    </xdr:to>
    <xdr:sp>
      <xdr:nvSpPr>
        <xdr:cNvPr id="4" name="AutoShape 10"/>
        <xdr:cNvSpPr>
          <a:spLocks/>
        </xdr:cNvSpPr>
      </xdr:nvSpPr>
      <xdr:spPr>
        <a:xfrm>
          <a:off x="571500" y="21859875"/>
          <a:ext cx="295275" cy="1695450"/>
        </a:xfrm>
        <a:prstGeom prst="curvedRightArrow">
          <a:avLst/>
        </a:prstGeom>
        <a:solidFill>
          <a:srgbClr val="FFCC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3</xdr:row>
      <xdr:rowOff>85725</xdr:rowOff>
    </xdr:from>
    <xdr:to>
      <xdr:col>5</xdr:col>
      <xdr:colOff>28575</xdr:colOff>
      <xdr:row>4</xdr:row>
      <xdr:rowOff>57150</xdr:rowOff>
    </xdr:to>
    <xdr:sp>
      <xdr:nvSpPr>
        <xdr:cNvPr id="1" name="Rectangle 35">
          <a:hlinkClick r:id="rId1"/>
        </xdr:cNvPr>
        <xdr:cNvSpPr>
          <a:spLocks/>
        </xdr:cNvSpPr>
      </xdr:nvSpPr>
      <xdr:spPr>
        <a:xfrm>
          <a:off x="4400550" y="781050"/>
          <a:ext cx="1666875" cy="295275"/>
        </a:xfrm>
        <a:prstGeom prst="round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 </a:t>
          </a:r>
          <a:r>
            <a:rPr lang="en-US" cap="none" sz="1100" b="0" i="0" u="sng" baseline="0"/>
            <a:t>voir la présentation</a:t>
          </a:r>
          <a:r>
            <a:rPr lang="en-US" cap="none" sz="1100" b="0" i="0" u="none" baseline="0">
              <a:latin typeface="Arial"/>
              <a:ea typeface="Arial"/>
              <a:cs typeface="Arial"/>
            </a:rPr>
            <a:t>)</a:t>
          </a:r>
        </a:p>
      </xdr:txBody>
    </xdr:sp>
    <xdr:clientData/>
  </xdr:twoCellAnchor>
  <xdr:twoCellAnchor editAs="oneCell">
    <xdr:from>
      <xdr:col>10</xdr:col>
      <xdr:colOff>152400</xdr:colOff>
      <xdr:row>1</xdr:row>
      <xdr:rowOff>9525</xdr:rowOff>
    </xdr:from>
    <xdr:to>
      <xdr:col>10</xdr:col>
      <xdr:colOff>571500</xdr:colOff>
      <xdr:row>1</xdr:row>
      <xdr:rowOff>333375</xdr:rowOff>
    </xdr:to>
    <xdr:pic>
      <xdr:nvPicPr>
        <xdr:cNvPr id="2" name="Picture 40">
          <a:hlinkClick r:id="rId4"/>
        </xdr:cNvPr>
        <xdr:cNvPicPr preferRelativeResize="1">
          <a:picLocks noChangeAspect="1"/>
        </xdr:cNvPicPr>
      </xdr:nvPicPr>
      <xdr:blipFill>
        <a:blip r:embed="rId2"/>
        <a:stretch>
          <a:fillRect/>
        </a:stretch>
      </xdr:blipFill>
      <xdr:spPr>
        <a:xfrm>
          <a:off x="10734675" y="171450"/>
          <a:ext cx="419100"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133350</xdr:rowOff>
    </xdr:from>
    <xdr:to>
      <xdr:col>0</xdr:col>
      <xdr:colOff>371475</xdr:colOff>
      <xdr:row>6</xdr:row>
      <xdr:rowOff>257175</xdr:rowOff>
    </xdr:to>
    <xdr:sp>
      <xdr:nvSpPr>
        <xdr:cNvPr id="1" name="AutoShape 57"/>
        <xdr:cNvSpPr>
          <a:spLocks/>
        </xdr:cNvSpPr>
      </xdr:nvSpPr>
      <xdr:spPr>
        <a:xfrm>
          <a:off x="76200" y="2057400"/>
          <a:ext cx="295275" cy="123825"/>
        </a:xfrm>
        <a:prstGeom prst="rightArrow">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12</xdr:row>
      <xdr:rowOff>104775</xdr:rowOff>
    </xdr:from>
    <xdr:to>
      <xdr:col>0</xdr:col>
      <xdr:colOff>342900</xdr:colOff>
      <xdr:row>12</xdr:row>
      <xdr:rowOff>228600</xdr:rowOff>
    </xdr:to>
    <xdr:sp>
      <xdr:nvSpPr>
        <xdr:cNvPr id="2" name="AutoShape 58"/>
        <xdr:cNvSpPr>
          <a:spLocks/>
        </xdr:cNvSpPr>
      </xdr:nvSpPr>
      <xdr:spPr>
        <a:xfrm>
          <a:off x="47625" y="3505200"/>
          <a:ext cx="295275" cy="123825"/>
        </a:xfrm>
        <a:prstGeom prst="rightArrow">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66675</xdr:colOff>
      <xdr:row>9</xdr:row>
      <xdr:rowOff>104775</xdr:rowOff>
    </xdr:from>
    <xdr:to>
      <xdr:col>0</xdr:col>
      <xdr:colOff>361950</xdr:colOff>
      <xdr:row>9</xdr:row>
      <xdr:rowOff>228600</xdr:rowOff>
    </xdr:to>
    <xdr:sp>
      <xdr:nvSpPr>
        <xdr:cNvPr id="3" name="AutoShape 59"/>
        <xdr:cNvSpPr>
          <a:spLocks/>
        </xdr:cNvSpPr>
      </xdr:nvSpPr>
      <xdr:spPr>
        <a:xfrm>
          <a:off x="66675" y="2790825"/>
          <a:ext cx="295275" cy="123825"/>
        </a:xfrm>
        <a:prstGeom prst="rightArrow">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190500</xdr:colOff>
      <xdr:row>13</xdr:row>
      <xdr:rowOff>209550</xdr:rowOff>
    </xdr:from>
    <xdr:to>
      <xdr:col>10</xdr:col>
      <xdr:colOff>190500</xdr:colOff>
      <xdr:row>20</xdr:row>
      <xdr:rowOff>57150</xdr:rowOff>
    </xdr:to>
    <xdr:pic>
      <xdr:nvPicPr>
        <xdr:cNvPr id="4" name="Picture 60"/>
        <xdr:cNvPicPr preferRelativeResize="1">
          <a:picLocks noChangeAspect="1"/>
        </xdr:cNvPicPr>
      </xdr:nvPicPr>
      <xdr:blipFill>
        <a:blip r:embed="rId1"/>
        <a:stretch>
          <a:fillRect/>
        </a:stretch>
      </xdr:blipFill>
      <xdr:spPr>
        <a:xfrm>
          <a:off x="7696200" y="3848100"/>
          <a:ext cx="3057525" cy="1876425"/>
        </a:xfrm>
        <a:prstGeom prst="rect">
          <a:avLst/>
        </a:prstGeom>
        <a:noFill/>
        <a:ln w="9525" cmpd="sng">
          <a:noFill/>
        </a:ln>
      </xdr:spPr>
    </xdr:pic>
    <xdr:clientData/>
  </xdr:twoCellAnchor>
  <xdr:twoCellAnchor editAs="oneCell">
    <xdr:from>
      <xdr:col>10</xdr:col>
      <xdr:colOff>171450</xdr:colOff>
      <xdr:row>1</xdr:row>
      <xdr:rowOff>9525</xdr:rowOff>
    </xdr:from>
    <xdr:to>
      <xdr:col>10</xdr:col>
      <xdr:colOff>590550</xdr:colOff>
      <xdr:row>1</xdr:row>
      <xdr:rowOff>333375</xdr:rowOff>
    </xdr:to>
    <xdr:pic>
      <xdr:nvPicPr>
        <xdr:cNvPr id="5" name="Picture 73">
          <a:hlinkClick r:id="rId4"/>
        </xdr:cNvPr>
        <xdr:cNvPicPr preferRelativeResize="1">
          <a:picLocks noChangeAspect="1"/>
        </xdr:cNvPicPr>
      </xdr:nvPicPr>
      <xdr:blipFill>
        <a:blip r:embed="rId2"/>
        <a:stretch>
          <a:fillRect/>
        </a:stretch>
      </xdr:blipFill>
      <xdr:spPr>
        <a:xfrm>
          <a:off x="10734675" y="171450"/>
          <a:ext cx="41910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1057275</xdr:colOff>
      <xdr:row>182</xdr:row>
      <xdr:rowOff>66675</xdr:rowOff>
    </xdr:from>
    <xdr:to>
      <xdr:col>4</xdr:col>
      <xdr:colOff>1028700</xdr:colOff>
      <xdr:row>189</xdr:row>
      <xdr:rowOff>180975</xdr:rowOff>
    </xdr:to>
    <xdr:pic>
      <xdr:nvPicPr>
        <xdr:cNvPr id="1" name="Picture 51"/>
        <xdr:cNvPicPr preferRelativeResize="1">
          <a:picLocks noChangeAspect="1"/>
        </xdr:cNvPicPr>
      </xdr:nvPicPr>
      <xdr:blipFill>
        <a:blip r:embed="rId1"/>
        <a:stretch>
          <a:fillRect/>
        </a:stretch>
      </xdr:blipFill>
      <xdr:spPr>
        <a:xfrm>
          <a:off x="4572000" y="43938825"/>
          <a:ext cx="1219200" cy="1447800"/>
        </a:xfrm>
        <a:prstGeom prst="rect">
          <a:avLst/>
        </a:prstGeom>
        <a:noFill/>
        <a:ln w="9525" cmpd="sng">
          <a:noFill/>
        </a:ln>
      </xdr:spPr>
    </xdr:pic>
    <xdr:clientData/>
  </xdr:twoCellAnchor>
  <xdr:twoCellAnchor>
    <xdr:from>
      <xdr:col>5</xdr:col>
      <xdr:colOff>781050</xdr:colOff>
      <xdr:row>265</xdr:row>
      <xdr:rowOff>85725</xdr:rowOff>
    </xdr:from>
    <xdr:to>
      <xdr:col>5</xdr:col>
      <xdr:colOff>1409700</xdr:colOff>
      <xdr:row>269</xdr:row>
      <xdr:rowOff>228600</xdr:rowOff>
    </xdr:to>
    <xdr:sp>
      <xdr:nvSpPr>
        <xdr:cNvPr id="2" name="AutoShape 8"/>
        <xdr:cNvSpPr>
          <a:spLocks/>
        </xdr:cNvSpPr>
      </xdr:nvSpPr>
      <xdr:spPr>
        <a:xfrm rot="5400000">
          <a:off x="7305675" y="64284225"/>
          <a:ext cx="628650" cy="1247775"/>
        </a:xfrm>
        <a:prstGeom prst="stripedRightArrow">
          <a:avLst/>
        </a:prstGeom>
        <a:gradFill rotWithShape="1">
          <a:gsLst>
            <a:gs pos="0">
              <a:srgbClr val="FFFF00"/>
            </a:gs>
            <a:gs pos="100000">
              <a:srgbClr val="FF6600"/>
            </a:gs>
          </a:gsLst>
          <a:path path="rect">
            <a:fillToRect r="100000" b="100000"/>
          </a:path>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278</xdr:row>
      <xdr:rowOff>104775</xdr:rowOff>
    </xdr:from>
    <xdr:to>
      <xdr:col>6</xdr:col>
      <xdr:colOff>1228725</xdr:colOff>
      <xdr:row>279</xdr:row>
      <xdr:rowOff>142875</xdr:rowOff>
    </xdr:to>
    <xdr:sp>
      <xdr:nvSpPr>
        <xdr:cNvPr id="3" name="Rectangle 10">
          <a:hlinkClick r:id="rId2"/>
        </xdr:cNvPr>
        <xdr:cNvSpPr>
          <a:spLocks/>
        </xdr:cNvSpPr>
      </xdr:nvSpPr>
      <xdr:spPr>
        <a:xfrm>
          <a:off x="7048500" y="67617975"/>
          <a:ext cx="2228850" cy="323850"/>
        </a:xfrm>
        <a:prstGeom prst="roundRect">
          <a:avLst/>
        </a:prstGeom>
        <a:solidFill>
          <a:srgbClr val="FFFFCC"/>
        </a:solidFill>
        <a:ln w="19050" cmpd="sng">
          <a:solidFill>
            <a:srgbClr val="333399"/>
          </a:solidFill>
          <a:headEnd type="none"/>
          <a:tailEnd type="none"/>
        </a:ln>
      </xdr:spPr>
      <xdr:txBody>
        <a:bodyPr vertOverflow="clip" wrap="square" lIns="91440" tIns="45720" rIns="91440" bIns="45720"/>
        <a:p>
          <a:pPr algn="ctr">
            <a:defRPr/>
          </a:pPr>
          <a:r>
            <a:rPr lang="en-US" cap="none" sz="1200" b="0" i="0" u="sng" baseline="0"/>
            <a:t>Saisir mon Bilan</a:t>
          </a:r>
        </a:p>
      </xdr:txBody>
    </xdr:sp>
    <xdr:clientData/>
  </xdr:twoCellAnchor>
  <xdr:twoCellAnchor>
    <xdr:from>
      <xdr:col>7</xdr:col>
      <xdr:colOff>276225</xdr:colOff>
      <xdr:row>272</xdr:row>
      <xdr:rowOff>123825</xdr:rowOff>
    </xdr:from>
    <xdr:to>
      <xdr:col>8</xdr:col>
      <xdr:colOff>257175</xdr:colOff>
      <xdr:row>277</xdr:row>
      <xdr:rowOff>114300</xdr:rowOff>
    </xdr:to>
    <xdr:pic>
      <xdr:nvPicPr>
        <xdr:cNvPr id="4" name="Picture 13"/>
        <xdr:cNvPicPr preferRelativeResize="1">
          <a:picLocks noChangeAspect="1"/>
        </xdr:cNvPicPr>
      </xdr:nvPicPr>
      <xdr:blipFill>
        <a:blip r:embed="rId3"/>
        <a:stretch>
          <a:fillRect/>
        </a:stretch>
      </xdr:blipFill>
      <xdr:spPr>
        <a:xfrm>
          <a:off x="9572625" y="66141600"/>
          <a:ext cx="1228725" cy="1200150"/>
        </a:xfrm>
        <a:prstGeom prst="rect">
          <a:avLst/>
        </a:prstGeom>
        <a:noFill/>
        <a:ln w="9525" cmpd="sng">
          <a:noFill/>
        </a:ln>
      </xdr:spPr>
    </xdr:pic>
    <xdr:clientData/>
  </xdr:twoCellAnchor>
  <xdr:twoCellAnchor>
    <xdr:from>
      <xdr:col>5</xdr:col>
      <xdr:colOff>647700</xdr:colOff>
      <xdr:row>263</xdr:row>
      <xdr:rowOff>0</xdr:rowOff>
    </xdr:from>
    <xdr:to>
      <xdr:col>8</xdr:col>
      <xdr:colOff>438150</xdr:colOff>
      <xdr:row>270</xdr:row>
      <xdr:rowOff>200025</xdr:rowOff>
    </xdr:to>
    <xdr:sp>
      <xdr:nvSpPr>
        <xdr:cNvPr id="5" name="AutoShape 14"/>
        <xdr:cNvSpPr>
          <a:spLocks/>
        </xdr:cNvSpPr>
      </xdr:nvSpPr>
      <xdr:spPr>
        <a:xfrm>
          <a:off x="7172325" y="63855600"/>
          <a:ext cx="3810000" cy="1885950"/>
        </a:xfrm>
        <a:prstGeom prst="wedgeRoundRectCallout">
          <a:avLst>
            <a:gd name="adj1" fmla="val 30250"/>
            <a:gd name="adj2" fmla="val 69699"/>
          </a:avLst>
        </a:prstGeom>
        <a:solidFill>
          <a:srgbClr val="FFFFCC">
            <a:alpha val="35000"/>
          </a:srgbClr>
        </a:solidFill>
        <a:ln w="28575" cmpd="sng">
          <a:solidFill>
            <a:srgbClr val="CCCCFF"/>
          </a:solidFill>
          <a:headEnd type="none"/>
          <a:tailEnd type="none"/>
        </a:ln>
      </xdr:spPr>
      <xdr:txBody>
        <a:bodyPr vertOverflow="clip" wrap="square" lIns="91440" tIns="45720" rIns="91440" bIns="45720"/>
        <a:p>
          <a:pPr algn="ctr">
            <a:defRPr/>
          </a:pPr>
          <a:r>
            <a:rPr lang="en-US" cap="none" sz="1400" b="1" i="0" u="none" baseline="0"/>
            <a:t>Repères:</a:t>
          </a:r>
          <a:r>
            <a:rPr lang="en-US" cap="none" sz="1200" b="1" i="0" u="none" baseline="0"/>
            <a:t>
       Dans le Bilan, les éléments sont classés en       rapport avec le temps. Ainsi, dans la partie "haute" du Bilan, vous trouverez les éléments durables (bâtiments, capitaux…).
Et inversement, dans le "bas" du bilan vous trouverez les éléments à court terme comme par exemple les dettes fournisseurs.</a:t>
          </a:r>
        </a:p>
      </xdr:txBody>
    </xdr:sp>
    <xdr:clientData/>
  </xdr:twoCellAnchor>
  <xdr:twoCellAnchor>
    <xdr:from>
      <xdr:col>5</xdr:col>
      <xdr:colOff>1476375</xdr:colOff>
      <xdr:row>12</xdr:row>
      <xdr:rowOff>85725</xdr:rowOff>
    </xdr:from>
    <xdr:to>
      <xdr:col>8</xdr:col>
      <xdr:colOff>514350</xdr:colOff>
      <xdr:row>23</xdr:row>
      <xdr:rowOff>295275</xdr:rowOff>
    </xdr:to>
    <xdr:sp>
      <xdr:nvSpPr>
        <xdr:cNvPr id="6" name="Rectangle 17"/>
        <xdr:cNvSpPr>
          <a:spLocks/>
        </xdr:cNvSpPr>
      </xdr:nvSpPr>
      <xdr:spPr>
        <a:xfrm>
          <a:off x="8001000" y="4095750"/>
          <a:ext cx="3057525" cy="34671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 </a:t>
          </a:r>
          <a:r>
            <a:rPr lang="en-US" cap="none" sz="1200" b="0" i="0" u="none" baseline="0">
              <a:solidFill>
                <a:srgbClr val="FF9900"/>
              </a:solidFill>
              <a:latin typeface="Arial"/>
              <a:ea typeface="Arial"/>
              <a:cs typeface="Arial"/>
            </a:rPr>
            <a:t> </a:t>
          </a:r>
          <a:r>
            <a:rPr lang="en-US" cap="none" sz="1200" b="1" i="0" u="none" baseline="0">
              <a:solidFill>
                <a:srgbClr val="FF9900"/>
              </a:solidFill>
              <a:latin typeface="Arial"/>
              <a:ea typeface="Arial"/>
              <a:cs typeface="Arial"/>
            </a:rPr>
            <a:t>Procédure à suivre pour compléter le tableau:</a:t>
          </a:r>
          <a:r>
            <a:rPr lang="en-US" cap="none" sz="1000" b="0" i="0" u="none" baseline="0">
              <a:latin typeface="Arial"/>
              <a:ea typeface="Arial"/>
              <a:cs typeface="Arial"/>
            </a:rPr>
            <a:t>
</a:t>
          </a:r>
          <a:r>
            <a:rPr lang="en-US" cap="none" sz="1000" b="1" i="0" u="sng" baseline="0">
              <a:latin typeface="Arial"/>
              <a:ea typeface="Arial"/>
              <a:cs typeface="Arial"/>
            </a:rPr>
            <a:t>Avant de remplir le tableau, il faut se poser deux questions :</a:t>
          </a:r>
          <a:r>
            <a:rPr lang="en-US" cap="none" sz="1000" b="0" i="0" u="none" baseline="0">
              <a:latin typeface="Arial"/>
              <a:ea typeface="Arial"/>
              <a:cs typeface="Arial"/>
            </a:rPr>
            <a:t>
</a:t>
          </a:r>
          <a:r>
            <a:rPr lang="en-US" cap="none" sz="1000" b="1" i="0" u="none" baseline="0">
              <a:solidFill>
                <a:srgbClr val="333399"/>
              </a:solidFill>
              <a:latin typeface="Arial"/>
              <a:ea typeface="Arial"/>
              <a:cs typeface="Arial"/>
            </a:rPr>
            <a:t>De combien ai-je besoin pour réaliser mon activité?</a:t>
          </a:r>
          <a:r>
            <a:rPr lang="en-US" cap="none" sz="1000" b="0" i="0" u="none" baseline="0">
              <a:latin typeface="Arial"/>
              <a:ea typeface="Arial"/>
              <a:cs typeface="Arial"/>
            </a:rPr>
            <a:t>
         Je chiffre mes dépenses au cours de la première année.
</a:t>
          </a:r>
          <a:r>
            <a:rPr lang="en-US" cap="none" sz="1000" b="0" i="1" u="none" baseline="0">
              <a:latin typeface="Arial"/>
              <a:ea typeface="Arial"/>
              <a:cs typeface="Arial"/>
            </a:rPr>
            <a:t>Exemple: droit au bail, agencement, matériel informatique…
</a:t>
          </a:r>
          <a:r>
            <a:rPr lang="en-US" cap="none" sz="1000" b="1" i="0" u="none" baseline="0">
              <a:solidFill>
                <a:srgbClr val="333399"/>
              </a:solidFill>
              <a:latin typeface="Arial"/>
              <a:ea typeface="Arial"/>
              <a:cs typeface="Arial"/>
            </a:rPr>
            <a:t>Comment vais-je financer mon activité?
</a:t>
          </a:r>
          <a:r>
            <a:rPr lang="en-US" cap="none" sz="1000" b="0" i="1" u="none" baseline="0">
              <a:latin typeface="Arial"/>
              <a:ea typeface="Arial"/>
              <a:cs typeface="Arial"/>
            </a:rPr>
            <a:t>
         </a:t>
          </a:r>
          <a:r>
            <a:rPr lang="en-US" cap="none" sz="1000" b="0" i="0" u="none" baseline="0">
              <a:latin typeface="Arial"/>
              <a:ea typeface="Arial"/>
              <a:cs typeface="Arial"/>
            </a:rPr>
            <a:t>Je recense mes disponibilités financières</a:t>
          </a:r>
          <a:r>
            <a:rPr lang="en-US" cap="none" sz="1000" b="0" i="1" u="none" baseline="0">
              <a:latin typeface="Arial"/>
              <a:ea typeface="Arial"/>
              <a:cs typeface="Arial"/>
            </a:rPr>
            <a:t>
Exemple: apports personnels, emprunts, aides...
</a:t>
          </a:r>
        </a:p>
      </xdr:txBody>
    </xdr:sp>
    <xdr:clientData/>
  </xdr:twoCellAnchor>
  <xdr:twoCellAnchor>
    <xdr:from>
      <xdr:col>6</xdr:col>
      <xdr:colOff>9525</xdr:colOff>
      <xdr:row>25</xdr:row>
      <xdr:rowOff>133350</xdr:rowOff>
    </xdr:from>
    <xdr:to>
      <xdr:col>8</xdr:col>
      <xdr:colOff>552450</xdr:colOff>
      <xdr:row>37</xdr:row>
      <xdr:rowOff>228600</xdr:rowOff>
    </xdr:to>
    <xdr:sp>
      <xdr:nvSpPr>
        <xdr:cNvPr id="7" name="Rectangle 18"/>
        <xdr:cNvSpPr>
          <a:spLocks/>
        </xdr:cNvSpPr>
      </xdr:nvSpPr>
      <xdr:spPr>
        <a:xfrm>
          <a:off x="8058150" y="7934325"/>
          <a:ext cx="3038475" cy="3419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
Comment faire pour réduire l'écart entre mes besoins  et mes ressources ?</a:t>
          </a:r>
          <a:r>
            <a:rPr lang="en-US" cap="none" sz="1000" b="0" i="0" u="none" baseline="0">
              <a:latin typeface="Arial"/>
              <a:ea typeface="Arial"/>
              <a:cs typeface="Arial"/>
            </a:rPr>
            <a:t>
        Je </a:t>
          </a:r>
          <a:r>
            <a:rPr lang="en-US" cap="none" sz="1000" b="1" i="0" u="none" baseline="0">
              <a:latin typeface="Arial"/>
              <a:ea typeface="Arial"/>
              <a:cs typeface="Arial"/>
            </a:rPr>
            <a:t>redéfinie</a:t>
          </a:r>
          <a:r>
            <a:rPr lang="en-US" cap="none" sz="1000" b="0" i="0" u="none" baseline="0">
              <a:latin typeface="Arial"/>
              <a:ea typeface="Arial"/>
              <a:cs typeface="Arial"/>
            </a:rPr>
            <a:t> ma stratégie (moins d'investissements matériels, moins de surfaces opérationnelles, des approvisionnements moins coûteux, soustraitance pour certaines activités...
        J'</a:t>
          </a:r>
          <a:r>
            <a:rPr lang="en-US" cap="none" sz="1000" b="1" i="0" u="none" baseline="0">
              <a:latin typeface="Arial"/>
              <a:ea typeface="Arial"/>
              <a:cs typeface="Arial"/>
            </a:rPr>
            <a:t>ouvre</a:t>
          </a:r>
          <a:r>
            <a:rPr lang="en-US" cap="none" sz="1000" b="0" i="0" u="none" baseline="0">
              <a:latin typeface="Arial"/>
              <a:ea typeface="Arial"/>
              <a:cs typeface="Arial"/>
            </a:rPr>
            <a:t> mon capital social à des tiers, futurs associés. (modifiera eventuellement le statut juridique de l'entité: SARL, SAS, SNC...)
        Je </a:t>
          </a:r>
          <a:r>
            <a:rPr lang="en-US" cap="none" sz="1000" b="1" i="0" u="none" baseline="0">
              <a:latin typeface="Arial"/>
              <a:ea typeface="Arial"/>
              <a:cs typeface="Arial"/>
            </a:rPr>
            <a:t>rénogocie</a:t>
          </a:r>
          <a:r>
            <a:rPr lang="en-US" cap="none" sz="1000" b="0" i="0" u="none" baseline="0">
              <a:latin typeface="Arial"/>
              <a:ea typeface="Arial"/>
              <a:cs typeface="Arial"/>
            </a:rPr>
            <a:t> le montant de l'emprunt avec mon banquier.
        Je </a:t>
          </a:r>
          <a:r>
            <a:rPr lang="en-US" cap="none" sz="1000" b="1" i="0" u="none" baseline="0">
              <a:latin typeface="Arial"/>
              <a:ea typeface="Arial"/>
              <a:cs typeface="Arial"/>
            </a:rPr>
            <a:t>sollicite</a:t>
          </a:r>
          <a:r>
            <a:rPr lang="en-US" cap="none" sz="1000" b="0" i="0" u="none" baseline="0">
              <a:latin typeface="Arial"/>
              <a:ea typeface="Arial"/>
              <a:cs typeface="Arial"/>
            </a:rPr>
            <a:t> mon Chargé d'Affaires d'</a:t>
          </a:r>
          <a:r>
            <a:rPr lang="en-US" cap="none" sz="1000" b="0" i="1" u="none" baseline="0">
              <a:latin typeface="Arial"/>
              <a:ea typeface="Arial"/>
              <a:cs typeface="Arial"/>
            </a:rPr>
            <a:t>Agglopole Provence Initiative</a:t>
          </a:r>
          <a:r>
            <a:rPr lang="en-US" cap="none" sz="1000" b="0" i="0" u="none" baseline="0">
              <a:latin typeface="Arial"/>
              <a:ea typeface="Arial"/>
              <a:cs typeface="Arial"/>
            </a:rPr>
            <a:t>.
</a:t>
          </a:r>
        </a:p>
      </xdr:txBody>
    </xdr:sp>
    <xdr:clientData/>
  </xdr:twoCellAnchor>
  <xdr:twoCellAnchor>
    <xdr:from>
      <xdr:col>6</xdr:col>
      <xdr:colOff>133350</xdr:colOff>
      <xdr:row>18</xdr:row>
      <xdr:rowOff>133350</xdr:rowOff>
    </xdr:from>
    <xdr:to>
      <xdr:col>6</xdr:col>
      <xdr:colOff>381000</xdr:colOff>
      <xdr:row>18</xdr:row>
      <xdr:rowOff>238125</xdr:rowOff>
    </xdr:to>
    <xdr:sp>
      <xdr:nvSpPr>
        <xdr:cNvPr id="8" name="AutoShape 19"/>
        <xdr:cNvSpPr>
          <a:spLocks/>
        </xdr:cNvSpPr>
      </xdr:nvSpPr>
      <xdr:spPr>
        <a:xfrm>
          <a:off x="8181975" y="5810250"/>
          <a:ext cx="247650" cy="104775"/>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21</xdr:row>
      <xdr:rowOff>314325</xdr:rowOff>
    </xdr:from>
    <xdr:to>
      <xdr:col>6</xdr:col>
      <xdr:colOff>400050</xdr:colOff>
      <xdr:row>22</xdr:row>
      <xdr:rowOff>66675</xdr:rowOff>
    </xdr:to>
    <xdr:sp>
      <xdr:nvSpPr>
        <xdr:cNvPr id="9" name="AutoShape 20"/>
        <xdr:cNvSpPr>
          <a:spLocks/>
        </xdr:cNvSpPr>
      </xdr:nvSpPr>
      <xdr:spPr>
        <a:xfrm>
          <a:off x="8201025" y="6943725"/>
          <a:ext cx="247650" cy="104775"/>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171450</xdr:colOff>
      <xdr:row>28</xdr:row>
      <xdr:rowOff>304800</xdr:rowOff>
    </xdr:from>
    <xdr:to>
      <xdr:col>6</xdr:col>
      <xdr:colOff>419100</xdr:colOff>
      <xdr:row>28</xdr:row>
      <xdr:rowOff>409575</xdr:rowOff>
    </xdr:to>
    <xdr:sp>
      <xdr:nvSpPr>
        <xdr:cNvPr id="10" name="AutoShape 21"/>
        <xdr:cNvSpPr>
          <a:spLocks/>
        </xdr:cNvSpPr>
      </xdr:nvSpPr>
      <xdr:spPr>
        <a:xfrm>
          <a:off x="8220075" y="8772525"/>
          <a:ext cx="247650" cy="104775"/>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180975</xdr:colOff>
      <xdr:row>31</xdr:row>
      <xdr:rowOff>28575</xdr:rowOff>
    </xdr:from>
    <xdr:to>
      <xdr:col>6</xdr:col>
      <xdr:colOff>428625</xdr:colOff>
      <xdr:row>31</xdr:row>
      <xdr:rowOff>133350</xdr:rowOff>
    </xdr:to>
    <xdr:sp>
      <xdr:nvSpPr>
        <xdr:cNvPr id="11" name="AutoShape 22"/>
        <xdr:cNvSpPr>
          <a:spLocks/>
        </xdr:cNvSpPr>
      </xdr:nvSpPr>
      <xdr:spPr>
        <a:xfrm>
          <a:off x="8229600" y="9582150"/>
          <a:ext cx="247650" cy="104775"/>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161925</xdr:colOff>
      <xdr:row>33</xdr:row>
      <xdr:rowOff>76200</xdr:rowOff>
    </xdr:from>
    <xdr:to>
      <xdr:col>6</xdr:col>
      <xdr:colOff>409575</xdr:colOff>
      <xdr:row>33</xdr:row>
      <xdr:rowOff>180975</xdr:rowOff>
    </xdr:to>
    <xdr:sp>
      <xdr:nvSpPr>
        <xdr:cNvPr id="12" name="AutoShape 23"/>
        <xdr:cNvSpPr>
          <a:spLocks/>
        </xdr:cNvSpPr>
      </xdr:nvSpPr>
      <xdr:spPr>
        <a:xfrm>
          <a:off x="8210550" y="10229850"/>
          <a:ext cx="247650" cy="104775"/>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171450</xdr:colOff>
      <xdr:row>35</xdr:row>
      <xdr:rowOff>28575</xdr:rowOff>
    </xdr:from>
    <xdr:to>
      <xdr:col>6</xdr:col>
      <xdr:colOff>419100</xdr:colOff>
      <xdr:row>35</xdr:row>
      <xdr:rowOff>133350</xdr:rowOff>
    </xdr:to>
    <xdr:sp>
      <xdr:nvSpPr>
        <xdr:cNvPr id="13" name="AutoShape 24"/>
        <xdr:cNvSpPr>
          <a:spLocks/>
        </xdr:cNvSpPr>
      </xdr:nvSpPr>
      <xdr:spPr>
        <a:xfrm>
          <a:off x="8220075" y="10715625"/>
          <a:ext cx="247650" cy="104775"/>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876300</xdr:colOff>
      <xdr:row>21</xdr:row>
      <xdr:rowOff>238125</xdr:rowOff>
    </xdr:from>
    <xdr:to>
      <xdr:col>5</xdr:col>
      <xdr:colOff>1219200</xdr:colOff>
      <xdr:row>29</xdr:row>
      <xdr:rowOff>66675</xdr:rowOff>
    </xdr:to>
    <xdr:sp>
      <xdr:nvSpPr>
        <xdr:cNvPr id="14" name="AutoShape 25"/>
        <xdr:cNvSpPr>
          <a:spLocks/>
        </xdr:cNvSpPr>
      </xdr:nvSpPr>
      <xdr:spPr>
        <a:xfrm>
          <a:off x="7400925" y="6867525"/>
          <a:ext cx="342900" cy="2105025"/>
        </a:xfrm>
        <a:prstGeom prst="curved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742950</xdr:colOff>
      <xdr:row>21</xdr:row>
      <xdr:rowOff>38100</xdr:rowOff>
    </xdr:from>
    <xdr:to>
      <xdr:col>9</xdr:col>
      <xdr:colOff>323850</xdr:colOff>
      <xdr:row>28</xdr:row>
      <xdr:rowOff>304800</xdr:rowOff>
    </xdr:to>
    <xdr:sp>
      <xdr:nvSpPr>
        <xdr:cNvPr id="15" name="AutoShape 26"/>
        <xdr:cNvSpPr>
          <a:spLocks/>
        </xdr:cNvSpPr>
      </xdr:nvSpPr>
      <xdr:spPr>
        <a:xfrm rot="10800000">
          <a:off x="11287125" y="6667500"/>
          <a:ext cx="342900" cy="2105025"/>
        </a:xfrm>
        <a:prstGeom prst="curved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40</xdr:row>
      <xdr:rowOff>28575</xdr:rowOff>
    </xdr:from>
    <xdr:to>
      <xdr:col>4</xdr:col>
      <xdr:colOff>561975</xdr:colOff>
      <xdr:row>42</xdr:row>
      <xdr:rowOff>28575</xdr:rowOff>
    </xdr:to>
    <xdr:sp>
      <xdr:nvSpPr>
        <xdr:cNvPr id="16" name="Rectangle 27">
          <a:hlinkClick r:id="rId4"/>
        </xdr:cNvPr>
        <xdr:cNvSpPr>
          <a:spLocks/>
        </xdr:cNvSpPr>
      </xdr:nvSpPr>
      <xdr:spPr>
        <a:xfrm>
          <a:off x="1990725" y="11715750"/>
          <a:ext cx="3333750" cy="323850"/>
        </a:xfrm>
        <a:prstGeom prst="roundRect">
          <a:avLst/>
        </a:prstGeom>
        <a:solidFill>
          <a:srgbClr val="FFFFCC"/>
        </a:solidFill>
        <a:ln w="19050" cmpd="sng">
          <a:solidFill>
            <a:srgbClr val="333399"/>
          </a:solidFill>
          <a:headEnd type="none"/>
          <a:tailEnd type="none"/>
        </a:ln>
      </xdr:spPr>
      <xdr:txBody>
        <a:bodyPr vertOverflow="clip" wrap="square" lIns="91440" tIns="45720" rIns="91440" bIns="45720"/>
        <a:p>
          <a:pPr algn="ctr">
            <a:defRPr/>
          </a:pPr>
          <a:r>
            <a:rPr lang="en-US" cap="none" sz="1200" b="0" i="0" u="sng" baseline="0"/>
            <a:t>Saisir mon Plan de Financement</a:t>
          </a:r>
        </a:p>
      </xdr:txBody>
    </xdr:sp>
    <xdr:clientData/>
  </xdr:twoCellAnchor>
  <xdr:twoCellAnchor>
    <xdr:from>
      <xdr:col>0</xdr:col>
      <xdr:colOff>323850</xdr:colOff>
      <xdr:row>123</xdr:row>
      <xdr:rowOff>152400</xdr:rowOff>
    </xdr:from>
    <xdr:to>
      <xdr:col>1</xdr:col>
      <xdr:colOff>495300</xdr:colOff>
      <xdr:row>127</xdr:row>
      <xdr:rowOff>228600</xdr:rowOff>
    </xdr:to>
    <xdr:sp>
      <xdr:nvSpPr>
        <xdr:cNvPr id="17" name="AutoShape 38"/>
        <xdr:cNvSpPr>
          <a:spLocks/>
        </xdr:cNvSpPr>
      </xdr:nvSpPr>
      <xdr:spPr>
        <a:xfrm rot="10800000" flipH="1">
          <a:off x="323850" y="30746700"/>
          <a:ext cx="723900" cy="971550"/>
        </a:xfrm>
        <a:prstGeom prst="bentArrow">
          <a:avLst/>
        </a:prstGeom>
        <a:solidFill>
          <a:srgbClr val="FF0000">
            <a:alpha val="98000"/>
          </a:srgbClr>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1485900</xdr:colOff>
      <xdr:row>137</xdr:row>
      <xdr:rowOff>0</xdr:rowOff>
    </xdr:from>
    <xdr:to>
      <xdr:col>6</xdr:col>
      <xdr:colOff>228600</xdr:colOff>
      <xdr:row>143</xdr:row>
      <xdr:rowOff>123825</xdr:rowOff>
    </xdr:to>
    <xdr:sp>
      <xdr:nvSpPr>
        <xdr:cNvPr id="18" name="Rectangle 50"/>
        <xdr:cNvSpPr>
          <a:spLocks/>
        </xdr:cNvSpPr>
      </xdr:nvSpPr>
      <xdr:spPr>
        <a:xfrm>
          <a:off x="3286125" y="33508950"/>
          <a:ext cx="4991100" cy="1266825"/>
        </a:xfrm>
        <a:prstGeom prst="roundRect">
          <a:avLst/>
        </a:prstGeom>
        <a:solidFill>
          <a:srgbClr val="FFFFCC"/>
        </a:solidFill>
        <a:ln w="28575" cmpd="sng">
          <a:solidFill>
            <a:srgbClr val="CCCCFF"/>
          </a:solidFill>
          <a:headEnd type="none"/>
          <a:tailEnd type="none"/>
        </a:ln>
      </xdr:spPr>
      <xdr:txBody>
        <a:bodyPr vertOverflow="clip" wrap="square" lIns="91440" tIns="45720" rIns="91440" bIns="45720" anchor="b"/>
        <a:p>
          <a:pPr algn="ctr">
            <a:defRPr/>
          </a:pPr>
          <a:r>
            <a:rPr lang="en-US" cap="none" sz="1400" b="1" i="0" u="none" baseline="0"/>
            <a:t>A la clôture de votre premier exercice, saisissez votre Compte de Résultat dans l'onglet "</a:t>
          </a:r>
          <a:r>
            <a:rPr lang="en-US" cap="none" sz="1400" b="1" i="0" u="none" baseline="0">
              <a:solidFill>
                <a:srgbClr val="000080"/>
              </a:solidFill>
            </a:rPr>
            <a:t>CPT R</a:t>
          </a:r>
          <a:r>
            <a:rPr lang="en-US" cap="none" sz="1400" b="1" i="0" u="none" baseline="0"/>
            <a:t>". 
Votre BFR  normatif sera calculé automatiquement.</a:t>
          </a:r>
        </a:p>
      </xdr:txBody>
    </xdr:sp>
    <xdr:clientData/>
  </xdr:twoCellAnchor>
  <xdr:twoCellAnchor editAs="oneCell">
    <xdr:from>
      <xdr:col>4</xdr:col>
      <xdr:colOff>628650</xdr:colOff>
      <xdr:row>134</xdr:row>
      <xdr:rowOff>171450</xdr:rowOff>
    </xdr:from>
    <xdr:to>
      <xdr:col>4</xdr:col>
      <xdr:colOff>1571625</xdr:colOff>
      <xdr:row>138</xdr:row>
      <xdr:rowOff>142875</xdr:rowOff>
    </xdr:to>
    <xdr:pic>
      <xdr:nvPicPr>
        <xdr:cNvPr id="19" name="Picture 49"/>
        <xdr:cNvPicPr preferRelativeResize="1">
          <a:picLocks noChangeAspect="1"/>
        </xdr:cNvPicPr>
      </xdr:nvPicPr>
      <xdr:blipFill>
        <a:blip r:embed="rId5"/>
        <a:stretch>
          <a:fillRect/>
        </a:stretch>
      </xdr:blipFill>
      <xdr:spPr>
        <a:xfrm>
          <a:off x="5391150" y="33108900"/>
          <a:ext cx="942975" cy="733425"/>
        </a:xfrm>
        <a:prstGeom prst="rect">
          <a:avLst/>
        </a:prstGeom>
        <a:noFill/>
        <a:ln w="9525" cmpd="sng">
          <a:noFill/>
        </a:ln>
      </xdr:spPr>
    </xdr:pic>
    <xdr:clientData/>
  </xdr:twoCellAnchor>
  <xdr:twoCellAnchor>
    <xdr:from>
      <xdr:col>3</xdr:col>
      <xdr:colOff>57150</xdr:colOff>
      <xdr:row>191</xdr:row>
      <xdr:rowOff>104775</xdr:rowOff>
    </xdr:from>
    <xdr:to>
      <xdr:col>5</xdr:col>
      <xdr:colOff>352425</xdr:colOff>
      <xdr:row>193</xdr:row>
      <xdr:rowOff>47625</xdr:rowOff>
    </xdr:to>
    <xdr:sp>
      <xdr:nvSpPr>
        <xdr:cNvPr id="20" name="Rectangle 52">
          <a:hlinkClick r:id="rId6"/>
        </xdr:cNvPr>
        <xdr:cNvSpPr>
          <a:spLocks/>
        </xdr:cNvSpPr>
      </xdr:nvSpPr>
      <xdr:spPr>
        <a:xfrm>
          <a:off x="3571875" y="45691425"/>
          <a:ext cx="3305175" cy="323850"/>
        </a:xfrm>
        <a:prstGeom prst="roundRect">
          <a:avLst/>
        </a:prstGeom>
        <a:solidFill>
          <a:srgbClr val="FFFFCC"/>
        </a:solidFill>
        <a:ln w="19050" cmpd="sng">
          <a:solidFill>
            <a:srgbClr val="333399"/>
          </a:solidFill>
          <a:headEnd type="none"/>
          <a:tailEnd type="none"/>
        </a:ln>
      </xdr:spPr>
      <xdr:txBody>
        <a:bodyPr vertOverflow="clip" wrap="square" lIns="91440" tIns="45720" rIns="91440" bIns="45720"/>
        <a:p>
          <a:pPr algn="ctr">
            <a:defRPr/>
          </a:pPr>
          <a:r>
            <a:rPr lang="en-US" cap="none" sz="1200" b="0" i="0" u="sng" baseline="0"/>
            <a:t>Saisir mon Tableau de Trésorerie</a:t>
          </a:r>
        </a:p>
      </xdr:txBody>
    </xdr:sp>
    <xdr:clientData/>
  </xdr:twoCellAnchor>
  <xdr:twoCellAnchor>
    <xdr:from>
      <xdr:col>5</xdr:col>
      <xdr:colOff>1238250</xdr:colOff>
      <xdr:row>232</xdr:row>
      <xdr:rowOff>47625</xdr:rowOff>
    </xdr:from>
    <xdr:to>
      <xdr:col>8</xdr:col>
      <xdr:colOff>285750</xdr:colOff>
      <xdr:row>233</xdr:row>
      <xdr:rowOff>38100</xdr:rowOff>
    </xdr:to>
    <xdr:sp>
      <xdr:nvSpPr>
        <xdr:cNvPr id="21" name="Rectangle 54">
          <a:hlinkClick r:id="rId7"/>
        </xdr:cNvPr>
        <xdr:cNvSpPr>
          <a:spLocks/>
        </xdr:cNvSpPr>
      </xdr:nvSpPr>
      <xdr:spPr>
        <a:xfrm>
          <a:off x="7762875" y="56445150"/>
          <a:ext cx="3067050" cy="323850"/>
        </a:xfrm>
        <a:prstGeom prst="roundRect">
          <a:avLst/>
        </a:prstGeom>
        <a:solidFill>
          <a:srgbClr val="FFFFCC"/>
        </a:solidFill>
        <a:ln w="19050" cmpd="sng">
          <a:solidFill>
            <a:srgbClr val="333399"/>
          </a:solidFill>
          <a:headEnd type="none"/>
          <a:tailEnd type="none"/>
        </a:ln>
      </xdr:spPr>
      <xdr:txBody>
        <a:bodyPr vertOverflow="clip" wrap="square" lIns="91440" tIns="45720" rIns="91440" bIns="45720"/>
        <a:p>
          <a:pPr algn="ctr">
            <a:defRPr/>
          </a:pPr>
          <a:r>
            <a:rPr lang="en-US" cap="none" sz="1200" b="0" i="0" u="sng" baseline="0"/>
            <a:t>Saisir mon Compte de Résultat</a:t>
          </a:r>
        </a:p>
      </xdr:txBody>
    </xdr:sp>
    <xdr:clientData/>
  </xdr:twoCellAnchor>
  <xdr:twoCellAnchor editAs="oneCell">
    <xdr:from>
      <xdr:col>5</xdr:col>
      <xdr:colOff>1438275</xdr:colOff>
      <xdr:row>217</xdr:row>
      <xdr:rowOff>104775</xdr:rowOff>
    </xdr:from>
    <xdr:to>
      <xdr:col>7</xdr:col>
      <xdr:colOff>723900</xdr:colOff>
      <xdr:row>227</xdr:row>
      <xdr:rowOff>314325</xdr:rowOff>
    </xdr:to>
    <xdr:pic>
      <xdr:nvPicPr>
        <xdr:cNvPr id="22" name="Picture 55"/>
        <xdr:cNvPicPr preferRelativeResize="1">
          <a:picLocks noChangeAspect="1"/>
        </xdr:cNvPicPr>
      </xdr:nvPicPr>
      <xdr:blipFill>
        <a:blip r:embed="rId8"/>
        <a:stretch>
          <a:fillRect/>
        </a:stretch>
      </xdr:blipFill>
      <xdr:spPr>
        <a:xfrm>
          <a:off x="7962900" y="52425600"/>
          <a:ext cx="2057400" cy="2486025"/>
        </a:xfrm>
        <a:prstGeom prst="rect">
          <a:avLst/>
        </a:prstGeom>
        <a:noFill/>
        <a:ln w="9525" cmpd="sng">
          <a:noFill/>
        </a:ln>
      </xdr:spPr>
    </xdr:pic>
    <xdr:clientData/>
  </xdr:twoCellAnchor>
  <xdr:twoCellAnchor>
    <xdr:from>
      <xdr:col>5</xdr:col>
      <xdr:colOff>1190625</xdr:colOff>
      <xdr:row>229</xdr:row>
      <xdr:rowOff>209550</xdr:rowOff>
    </xdr:from>
    <xdr:to>
      <xdr:col>8</xdr:col>
      <xdr:colOff>238125</xdr:colOff>
      <xdr:row>231</xdr:row>
      <xdr:rowOff>28575</xdr:rowOff>
    </xdr:to>
    <xdr:sp>
      <xdr:nvSpPr>
        <xdr:cNvPr id="23" name="Rectangle 56">
          <a:hlinkClick r:id="rId9"/>
        </xdr:cNvPr>
        <xdr:cNvSpPr>
          <a:spLocks/>
        </xdr:cNvSpPr>
      </xdr:nvSpPr>
      <xdr:spPr>
        <a:xfrm>
          <a:off x="7715250" y="55721250"/>
          <a:ext cx="3067050" cy="514350"/>
        </a:xfrm>
        <a:prstGeom prst="roundRect">
          <a:avLst/>
        </a:prstGeom>
        <a:solidFill>
          <a:srgbClr val="FFFFCC"/>
        </a:solidFill>
        <a:ln w="19050" cmpd="sng">
          <a:solidFill>
            <a:srgbClr val="333399"/>
          </a:solidFill>
          <a:headEnd type="none"/>
          <a:tailEnd type="none"/>
        </a:ln>
      </xdr:spPr>
      <xdr:txBody>
        <a:bodyPr vertOverflow="clip" wrap="square" lIns="91440" tIns="45720" rIns="91440" bIns="45720"/>
        <a:p>
          <a:pPr algn="ctr">
            <a:defRPr/>
          </a:pPr>
          <a:r>
            <a:rPr lang="en-US" cap="none" sz="1200" b="0" i="0" u="sng" baseline="0"/>
            <a:t>Saisir mon Compte de Résultat Prévisionnel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gglopoleprovence-initiative.com/"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tabColor indexed="43"/>
    <pageSetUpPr fitToPage="1"/>
  </sheetPr>
  <dimension ref="A1:AR74"/>
  <sheetViews>
    <sheetView workbookViewId="0" topLeftCell="A1">
      <selection activeCell="A3" sqref="A3"/>
    </sheetView>
  </sheetViews>
  <sheetFormatPr defaultColWidth="11.421875" defaultRowHeight="12.75"/>
  <cols>
    <col min="5" max="5" width="14.8515625" style="0" customWidth="1"/>
    <col min="7" max="7" width="16.57421875" style="0" customWidth="1"/>
    <col min="9" max="9" width="15.00390625" style="0" customWidth="1"/>
    <col min="10" max="10" width="15.57421875" style="0" customWidth="1"/>
  </cols>
  <sheetData>
    <row r="1" spans="1:44" ht="12.75">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row>
    <row r="2" spans="1:44" ht="26.25">
      <c r="A2" s="527" t="s">
        <v>789</v>
      </c>
      <c r="B2" s="527"/>
      <c r="C2" s="527"/>
      <c r="D2" s="527"/>
      <c r="E2" s="527"/>
      <c r="F2" s="527"/>
      <c r="G2" s="527"/>
      <c r="H2" s="527"/>
      <c r="I2" s="527"/>
      <c r="J2" s="527"/>
      <c r="K2" s="527"/>
      <c r="L2" s="527"/>
      <c r="M2" s="527"/>
      <c r="N2" s="527"/>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row>
    <row r="3" spans="1:44" ht="12.75">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row>
    <row r="4" spans="1:44" ht="12.75">
      <c r="A4" s="274"/>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row>
    <row r="5" spans="1:44" ht="21.75">
      <c r="A5" s="288" t="s">
        <v>279</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row>
    <row r="6" spans="1:44" ht="12.75">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row>
    <row r="7" spans="1:44" ht="12.75" customHeight="1">
      <c r="A7" s="525" t="s">
        <v>790</v>
      </c>
      <c r="B7" s="525"/>
      <c r="C7" s="525"/>
      <c r="D7" s="525"/>
      <c r="E7" s="525"/>
      <c r="F7" s="525"/>
      <c r="G7" s="525"/>
      <c r="H7" s="525"/>
      <c r="I7" s="525"/>
      <c r="J7" s="525"/>
      <c r="K7" s="525"/>
      <c r="L7" s="290"/>
      <c r="M7" s="290"/>
      <c r="N7" s="290"/>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row>
    <row r="8" spans="1:44" ht="12.75" customHeight="1">
      <c r="A8" s="525"/>
      <c r="B8" s="525"/>
      <c r="C8" s="525"/>
      <c r="D8" s="525"/>
      <c r="E8" s="525"/>
      <c r="F8" s="525"/>
      <c r="G8" s="525"/>
      <c r="H8" s="525"/>
      <c r="I8" s="525"/>
      <c r="J8" s="525"/>
      <c r="K8" s="525"/>
      <c r="L8" s="290"/>
      <c r="M8" s="290"/>
      <c r="N8" s="290"/>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row>
    <row r="9" spans="1:44" ht="12.75" customHeight="1">
      <c r="A9" s="525"/>
      <c r="B9" s="525"/>
      <c r="C9" s="525"/>
      <c r="D9" s="525"/>
      <c r="E9" s="525"/>
      <c r="F9" s="525"/>
      <c r="G9" s="525"/>
      <c r="H9" s="525"/>
      <c r="I9" s="525"/>
      <c r="J9" s="525"/>
      <c r="K9" s="525"/>
      <c r="L9" s="290"/>
      <c r="M9" s="290"/>
      <c r="N9" s="290"/>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row>
    <row r="10" spans="1:44" ht="12.75" customHeight="1">
      <c r="A10" s="525" t="s">
        <v>797</v>
      </c>
      <c r="B10" s="525"/>
      <c r="C10" s="525"/>
      <c r="D10" s="525"/>
      <c r="E10" s="525"/>
      <c r="F10" s="525"/>
      <c r="G10" s="525"/>
      <c r="H10" s="525"/>
      <c r="I10" s="525"/>
      <c r="J10" s="525"/>
      <c r="K10" s="525"/>
      <c r="L10" s="290"/>
      <c r="M10" s="290"/>
      <c r="N10" s="290"/>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row>
    <row r="11" spans="1:44" ht="15.75" customHeight="1">
      <c r="A11" s="525"/>
      <c r="B11" s="525"/>
      <c r="C11" s="525"/>
      <c r="D11" s="525"/>
      <c r="E11" s="525"/>
      <c r="F11" s="525"/>
      <c r="G11" s="525"/>
      <c r="H11" s="525"/>
      <c r="I11" s="525"/>
      <c r="J11" s="525"/>
      <c r="K11" s="525"/>
      <c r="L11" s="290"/>
      <c r="M11" s="290"/>
      <c r="N11" s="290"/>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row>
    <row r="12" spans="1:44" ht="12.75" customHeight="1">
      <c r="A12" s="525"/>
      <c r="B12" s="525"/>
      <c r="C12" s="525"/>
      <c r="D12" s="525"/>
      <c r="E12" s="525"/>
      <c r="F12" s="525"/>
      <c r="G12" s="525"/>
      <c r="H12" s="525"/>
      <c r="I12" s="525"/>
      <c r="J12" s="525"/>
      <c r="K12" s="525"/>
      <c r="L12" s="290"/>
      <c r="M12" s="290"/>
      <c r="N12" s="290"/>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row>
    <row r="13" spans="1:44" ht="20.25" customHeight="1">
      <c r="A13" s="525"/>
      <c r="B13" s="525"/>
      <c r="C13" s="525"/>
      <c r="D13" s="525"/>
      <c r="E13" s="525"/>
      <c r="F13" s="525"/>
      <c r="G13" s="525"/>
      <c r="H13" s="525"/>
      <c r="I13" s="525"/>
      <c r="J13" s="525"/>
      <c r="K13" s="525"/>
      <c r="L13" s="290"/>
      <c r="M13" s="290"/>
      <c r="N13" s="290"/>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row>
    <row r="14" spans="1:44" ht="15.75" customHeight="1">
      <c r="A14" s="525"/>
      <c r="B14" s="525"/>
      <c r="C14" s="525"/>
      <c r="D14" s="525"/>
      <c r="E14" s="525"/>
      <c r="F14" s="525"/>
      <c r="G14" s="525"/>
      <c r="H14" s="525"/>
      <c r="I14" s="525"/>
      <c r="J14" s="525"/>
      <c r="K14" s="525"/>
      <c r="L14" s="290"/>
      <c r="M14" s="290"/>
      <c r="N14" s="290"/>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row>
    <row r="15" spans="1:44" ht="15" customHeight="1">
      <c r="A15" s="525" t="s">
        <v>842</v>
      </c>
      <c r="B15" s="525"/>
      <c r="C15" s="525"/>
      <c r="D15" s="525"/>
      <c r="E15" s="525"/>
      <c r="F15" s="525"/>
      <c r="G15" s="525"/>
      <c r="H15" s="525"/>
      <c r="I15" s="525"/>
      <c r="J15" s="525"/>
      <c r="K15" s="525"/>
      <c r="L15" s="290"/>
      <c r="M15" s="290"/>
      <c r="N15" s="290"/>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row>
    <row r="16" spans="1:44" ht="15.75" customHeight="1">
      <c r="A16" s="525"/>
      <c r="B16" s="525"/>
      <c r="C16" s="525"/>
      <c r="D16" s="525"/>
      <c r="E16" s="525"/>
      <c r="F16" s="525"/>
      <c r="G16" s="525"/>
      <c r="H16" s="525"/>
      <c r="I16" s="525"/>
      <c r="J16" s="525"/>
      <c r="K16" s="525"/>
      <c r="L16" s="290"/>
      <c r="M16" s="290"/>
      <c r="N16" s="290"/>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row>
    <row r="17" spans="1:44" ht="15" customHeight="1">
      <c r="A17" s="525"/>
      <c r="B17" s="525"/>
      <c r="C17" s="525"/>
      <c r="D17" s="525"/>
      <c r="E17" s="525"/>
      <c r="F17" s="525"/>
      <c r="G17" s="525"/>
      <c r="H17" s="525"/>
      <c r="I17" s="525"/>
      <c r="J17" s="525"/>
      <c r="K17" s="525"/>
      <c r="L17" s="290"/>
      <c r="M17" s="290"/>
      <c r="N17" s="290"/>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row>
    <row r="18" spans="1:44" ht="148.5" customHeight="1">
      <c r="A18" s="528" t="s">
        <v>590</v>
      </c>
      <c r="B18" s="529"/>
      <c r="C18" s="529"/>
      <c r="D18" s="529"/>
      <c r="E18" s="529"/>
      <c r="F18" s="529"/>
      <c r="G18" s="529"/>
      <c r="H18" s="529"/>
      <c r="I18" s="529"/>
      <c r="J18" s="529"/>
      <c r="K18" s="529"/>
      <c r="L18" s="290"/>
      <c r="M18" s="290"/>
      <c r="N18" s="290"/>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row>
    <row r="19" spans="1:44" ht="17.25" customHeight="1">
      <c r="A19" s="525" t="s">
        <v>841</v>
      </c>
      <c r="B19" s="525"/>
      <c r="C19" s="525"/>
      <c r="D19" s="525"/>
      <c r="E19" s="525"/>
      <c r="F19" s="525"/>
      <c r="G19" s="525"/>
      <c r="H19" s="525"/>
      <c r="I19" s="525"/>
      <c r="J19" s="525"/>
      <c r="K19" s="525"/>
      <c r="L19" s="525"/>
      <c r="M19" s="525"/>
      <c r="N19" s="525"/>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row>
    <row r="20" spans="1:44" ht="20.25" customHeight="1">
      <c r="A20" s="526" t="s">
        <v>791</v>
      </c>
      <c r="B20" s="526"/>
      <c r="C20" s="526"/>
      <c r="D20" s="526"/>
      <c r="E20" s="526"/>
      <c r="F20" s="526"/>
      <c r="G20" s="526"/>
      <c r="H20" s="526"/>
      <c r="I20" s="526"/>
      <c r="J20" s="526"/>
      <c r="K20" s="526"/>
      <c r="L20" s="526"/>
      <c r="M20" s="526"/>
      <c r="N20" s="290"/>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row>
    <row r="21" spans="1:44" ht="20.25" customHeight="1">
      <c r="A21" s="435"/>
      <c r="B21" s="435"/>
      <c r="C21" s="435"/>
      <c r="D21" s="435"/>
      <c r="E21" s="435"/>
      <c r="F21" s="435"/>
      <c r="G21" s="435"/>
      <c r="H21" s="435"/>
      <c r="I21" s="435"/>
      <c r="J21" s="435"/>
      <c r="K21" s="435"/>
      <c r="L21" s="435"/>
      <c r="M21" s="435"/>
      <c r="N21" s="290"/>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row>
    <row r="22" spans="1:44" ht="12.75" customHeight="1">
      <c r="A22" s="290"/>
      <c r="B22" s="290"/>
      <c r="C22" s="290"/>
      <c r="D22" s="290"/>
      <c r="E22" s="290"/>
      <c r="F22" s="290"/>
      <c r="G22" s="290"/>
      <c r="H22" s="290"/>
      <c r="I22" s="290"/>
      <c r="J22" s="290"/>
      <c r="K22" s="290"/>
      <c r="L22" s="290"/>
      <c r="M22" s="290"/>
      <c r="N22" s="290"/>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row>
    <row r="23" spans="1:44" ht="12.75">
      <c r="A23" s="274"/>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row>
    <row r="24" spans="1:44" ht="12.75">
      <c r="A24" s="274"/>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row>
    <row r="25" spans="1:44" ht="12.75">
      <c r="A25" s="274"/>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row>
    <row r="26" spans="1:44" ht="12.75">
      <c r="A26" s="274"/>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row>
    <row r="27" spans="1:44" ht="12.75">
      <c r="A27" s="274"/>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row>
    <row r="28" spans="1:44" ht="12.75">
      <c r="A28" s="274"/>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row>
    <row r="29" spans="1:44" ht="12.75">
      <c r="A29" s="274"/>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row>
    <row r="30" spans="1:44" ht="12.75">
      <c r="A30" s="274"/>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row>
    <row r="31" spans="1:44" ht="12.75">
      <c r="A31" s="274"/>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row>
    <row r="32" spans="1:44" ht="12.75">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row>
    <row r="33" spans="1:44" ht="12.75">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row>
    <row r="34" spans="1:44" ht="12.75">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row>
    <row r="35" spans="1:44" ht="12.75">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row>
    <row r="36" spans="1:44" ht="12.75">
      <c r="A36" s="274"/>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row>
    <row r="37" spans="1:44" ht="12.75">
      <c r="A37" s="274"/>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row>
    <row r="38" spans="1:44" ht="12.75">
      <c r="A38" s="274"/>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row>
    <row r="39" spans="1:44" ht="12.75">
      <c r="A39" s="274"/>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row>
    <row r="40" spans="1:44" ht="12.75">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row>
    <row r="41" spans="1:44" ht="12.75">
      <c r="A41" s="274"/>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row>
    <row r="42" spans="1:44" ht="12.75">
      <c r="A42" s="274"/>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row>
    <row r="43" spans="1:44" ht="12.75">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row>
    <row r="44" spans="1:44" ht="12.75">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row>
    <row r="45" spans="1:44" ht="12.75">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row>
    <row r="46" spans="1:44" ht="12.75">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row>
    <row r="47" spans="1:44" ht="12.75">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row>
    <row r="48" spans="1:44" ht="12.75">
      <c r="A48" s="274"/>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row>
    <row r="49" spans="1:44" ht="12.75">
      <c r="A49" s="274"/>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row>
    <row r="50" spans="1:44" ht="12.75">
      <c r="A50" s="274"/>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row>
    <row r="51" spans="1:44" ht="12.75">
      <c r="A51" s="274"/>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row>
    <row r="52" spans="1:44" ht="12.75">
      <c r="A52" s="274"/>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row>
    <row r="53" spans="1:44" ht="12.75">
      <c r="A53" s="274"/>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row>
    <row r="54" spans="1:44" ht="12.75">
      <c r="A54" s="274"/>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row>
    <row r="55" spans="1:44" ht="12.75">
      <c r="A55" s="274"/>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row>
    <row r="56" spans="1:44" ht="12.75">
      <c r="A56" s="274"/>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row>
    <row r="57" spans="1:44" ht="12.75">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row>
    <row r="58" spans="1:44" ht="12.75">
      <c r="A58" s="274"/>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row>
    <row r="59" spans="1:44" ht="12.75">
      <c r="A59" s="274"/>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row>
    <row r="60" spans="1:44" ht="12.75">
      <c r="A60" s="274"/>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row>
    <row r="61" spans="1:44" ht="12.75">
      <c r="A61" s="274"/>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row>
    <row r="62" spans="1:44" ht="12.75">
      <c r="A62" s="274"/>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row>
    <row r="63" spans="1:44" ht="12.75">
      <c r="A63" s="274"/>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row>
    <row r="64" spans="1:44" ht="12.75">
      <c r="A64" s="274"/>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row>
    <row r="65" spans="1:44" ht="12.75">
      <c r="A65" s="274"/>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row>
    <row r="66" spans="1:44" ht="12.75">
      <c r="A66" s="274"/>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row>
    <row r="67" spans="1:44" ht="12.75">
      <c r="A67" s="274"/>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row>
    <row r="68" spans="1:44" ht="12.75">
      <c r="A68" s="274"/>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row>
    <row r="69" spans="1:44" ht="12.75">
      <c r="A69" s="274"/>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row>
    <row r="70" spans="1:44" ht="12.75">
      <c r="A70" s="274"/>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row>
    <row r="71" spans="1:44" ht="12.75">
      <c r="A71" s="274"/>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row>
    <row r="72" spans="1:44" ht="12.75">
      <c r="A72" s="274"/>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row>
    <row r="73" spans="1:44" ht="12.75">
      <c r="A73" s="274"/>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row>
    <row r="74" spans="1:44" ht="12.75">
      <c r="A74" s="274"/>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row>
  </sheetData>
  <sheetProtection/>
  <mergeCells count="7">
    <mergeCell ref="A19:N19"/>
    <mergeCell ref="A20:M20"/>
    <mergeCell ref="A2:N2"/>
    <mergeCell ref="A7:K9"/>
    <mergeCell ref="A10:K14"/>
    <mergeCell ref="A15:K17"/>
    <mergeCell ref="A18:K18"/>
  </mergeCells>
  <printOptions/>
  <pageMargins left="0.37" right="0.18" top="0.5" bottom="0.4" header="0.4921259845" footer="0.4921259845"/>
  <pageSetup fitToHeight="1" fitToWidth="1" horizontalDpi="600" verticalDpi="600" orientation="portrait" paperSize="9" scale="53" r:id="rId2"/>
  <drawing r:id="rId1"/>
</worksheet>
</file>

<file path=xl/worksheets/sheet2.xml><?xml version="1.0" encoding="utf-8"?>
<worksheet xmlns="http://schemas.openxmlformats.org/spreadsheetml/2006/main" xmlns:r="http://schemas.openxmlformats.org/officeDocument/2006/relationships">
  <sheetPr>
    <tabColor indexed="17"/>
  </sheetPr>
  <dimension ref="A8:F755"/>
  <sheetViews>
    <sheetView tabSelected="1" workbookViewId="0" topLeftCell="A1">
      <selection activeCell="A668" sqref="A668:D670"/>
    </sheetView>
  </sheetViews>
  <sheetFormatPr defaultColWidth="11.421875" defaultRowHeight="12.75"/>
  <cols>
    <col min="1" max="1" width="22.140625" style="386" customWidth="1"/>
    <col min="2" max="2" width="23.00390625" style="386" customWidth="1"/>
    <col min="3" max="3" width="26.28125" style="386" customWidth="1"/>
    <col min="4" max="4" width="28.57421875" style="386" customWidth="1"/>
    <col min="5" max="16384" width="11.421875" style="386" customWidth="1"/>
  </cols>
  <sheetData>
    <row r="1" ht="12.75"/>
    <row r="2" ht="12.75"/>
    <row r="3" ht="12.75"/>
    <row r="4" ht="12.75"/>
    <row r="5" ht="12.75"/>
    <row r="6" ht="12.75"/>
    <row r="8" spans="1:4" s="385" customFormat="1" ht="22.5">
      <c r="A8" s="502" t="s">
        <v>1</v>
      </c>
      <c r="B8" s="502"/>
      <c r="C8" s="502"/>
      <c r="D8" s="502"/>
    </row>
    <row r="9" spans="1:4" s="385" customFormat="1" ht="22.5">
      <c r="A9" s="502" t="s">
        <v>2</v>
      </c>
      <c r="B9" s="502"/>
      <c r="C9" s="502"/>
      <c r="D9" s="502"/>
    </row>
    <row r="13" spans="1:4" ht="18.75">
      <c r="A13" s="487" t="s">
        <v>3</v>
      </c>
      <c r="B13" s="387"/>
      <c r="C13" s="521"/>
      <c r="D13" s="522"/>
    </row>
    <row r="14" spans="1:4" ht="18.75">
      <c r="A14" s="388"/>
      <c r="B14" s="389"/>
      <c r="C14" s="389"/>
      <c r="D14" s="390"/>
    </row>
    <row r="15" spans="1:4" ht="18.75">
      <c r="A15" s="488" t="s">
        <v>4</v>
      </c>
      <c r="B15" s="389"/>
      <c r="C15" s="521"/>
      <c r="D15" s="523"/>
    </row>
    <row r="16" spans="1:4" ht="18.75">
      <c r="A16" s="388"/>
      <c r="B16" s="389"/>
      <c r="C16" s="389"/>
      <c r="D16" s="390"/>
    </row>
    <row r="17" spans="1:4" ht="18.75">
      <c r="A17" s="391" t="s">
        <v>5</v>
      </c>
      <c r="B17" s="389"/>
      <c r="C17" s="524"/>
      <c r="D17" s="514"/>
    </row>
    <row r="18" spans="1:4" ht="18.75">
      <c r="A18" s="388"/>
      <c r="B18" s="389"/>
      <c r="C18" s="389"/>
      <c r="D18" s="390"/>
    </row>
    <row r="19" spans="1:4" ht="18.75">
      <c r="A19" s="392" t="s">
        <v>6</v>
      </c>
      <c r="B19" s="393"/>
      <c r="C19" s="515"/>
      <c r="D19" s="516"/>
    </row>
    <row r="42" ht="15.75">
      <c r="A42" s="395" t="s">
        <v>7</v>
      </c>
    </row>
    <row r="44" spans="1:4" ht="18" customHeight="1">
      <c r="A44" s="396" t="s">
        <v>8</v>
      </c>
      <c r="B44" s="397"/>
      <c r="C44" s="398" t="s">
        <v>9</v>
      </c>
      <c r="D44" s="399" t="s">
        <v>10</v>
      </c>
    </row>
    <row r="45" spans="1:4" ht="18" customHeight="1">
      <c r="A45" s="400" t="s">
        <v>11</v>
      </c>
      <c r="B45" s="401"/>
      <c r="C45" s="402" t="s">
        <v>12</v>
      </c>
      <c r="D45" s="403" t="s">
        <v>13</v>
      </c>
    </row>
    <row r="46" spans="1:4" ht="18" customHeight="1">
      <c r="A46" s="404" t="s">
        <v>14</v>
      </c>
      <c r="B46" s="401"/>
      <c r="C46" s="405"/>
      <c r="D46" s="390"/>
    </row>
    <row r="47" spans="1:4" ht="18" customHeight="1">
      <c r="A47" s="404" t="s">
        <v>15</v>
      </c>
      <c r="B47" s="401"/>
      <c r="C47" s="405"/>
      <c r="D47" s="390"/>
    </row>
    <row r="48" spans="1:4" ht="18" customHeight="1">
      <c r="A48" s="406" t="s">
        <v>16</v>
      </c>
      <c r="B48" s="407"/>
      <c r="C48" s="408"/>
      <c r="D48" s="394"/>
    </row>
    <row r="51" ht="12.75"/>
    <row r="52" spans="1:2" ht="12.75">
      <c r="A52" s="409" t="s">
        <v>17</v>
      </c>
      <c r="B52" s="409"/>
    </row>
    <row r="53" ht="12.75">
      <c r="A53" s="386" t="s">
        <v>18</v>
      </c>
    </row>
    <row r="54" ht="12.75">
      <c r="A54" s="386" t="s">
        <v>19</v>
      </c>
    </row>
    <row r="55" ht="12.75">
      <c r="A55" s="59" t="s">
        <v>20</v>
      </c>
    </row>
    <row r="56" spans="1:4" ht="21" customHeight="1">
      <c r="A56" s="503" t="s">
        <v>741</v>
      </c>
      <c r="B56" s="503"/>
      <c r="C56" s="503"/>
      <c r="D56" s="503"/>
    </row>
    <row r="57" spans="1:5" ht="375.75" customHeight="1">
      <c r="A57" s="500" t="s">
        <v>681</v>
      </c>
      <c r="B57" s="504"/>
      <c r="C57" s="504"/>
      <c r="D57" s="504"/>
      <c r="E57" s="386" t="s">
        <v>680</v>
      </c>
    </row>
    <row r="58" spans="1:4" ht="54" customHeight="1">
      <c r="A58" s="500" t="s">
        <v>792</v>
      </c>
      <c r="B58" s="500"/>
      <c r="C58" s="500"/>
      <c r="D58" s="500"/>
    </row>
    <row r="59" spans="1:4" ht="15.75" customHeight="1">
      <c r="A59" s="479"/>
      <c r="B59" s="479"/>
      <c r="C59" s="479"/>
      <c r="D59" s="479"/>
    </row>
    <row r="60" spans="1:4" ht="15.75" customHeight="1">
      <c r="A60" s="479"/>
      <c r="B60" s="479"/>
      <c r="C60" s="479"/>
      <c r="D60" s="479"/>
    </row>
    <row r="61" spans="1:4" ht="15.75" customHeight="1">
      <c r="A61" s="479"/>
      <c r="B61" s="479"/>
      <c r="C61" s="479"/>
      <c r="D61" s="479"/>
    </row>
    <row r="62" spans="1:4" ht="15.75" customHeight="1">
      <c r="A62" s="479"/>
      <c r="B62" s="479"/>
      <c r="C62" s="479"/>
      <c r="D62" s="479"/>
    </row>
    <row r="63" spans="1:4" ht="15.75" customHeight="1">
      <c r="A63" s="479"/>
      <c r="B63" s="479"/>
      <c r="C63" s="479"/>
      <c r="D63" s="479"/>
    </row>
    <row r="64" spans="1:4" ht="15.75" customHeight="1">
      <c r="A64" s="479"/>
      <c r="B64" s="479"/>
      <c r="C64" s="479"/>
      <c r="D64" s="479"/>
    </row>
    <row r="65" spans="1:4" ht="15.75" customHeight="1">
      <c r="A65" s="479"/>
      <c r="B65" s="479"/>
      <c r="C65" s="479"/>
      <c r="D65" s="479"/>
    </row>
    <row r="66" spans="1:4" ht="15.75" customHeight="1">
      <c r="A66" s="479"/>
      <c r="B66" s="479"/>
      <c r="C66" s="479"/>
      <c r="D66" s="479"/>
    </row>
    <row r="67" spans="1:4" ht="15.75" customHeight="1">
      <c r="A67" s="479"/>
      <c r="B67" s="479"/>
      <c r="C67" s="479"/>
      <c r="D67" s="479"/>
    </row>
    <row r="68" spans="1:4" ht="15.75" customHeight="1">
      <c r="A68" s="479"/>
      <c r="B68" s="479"/>
      <c r="C68" s="479"/>
      <c r="D68" s="479"/>
    </row>
    <row r="69" spans="1:4" ht="48.75" customHeight="1">
      <c r="A69" s="479"/>
      <c r="B69" s="479"/>
      <c r="C69" s="479"/>
      <c r="D69" s="479"/>
    </row>
    <row r="70" spans="1:4" ht="134.25" customHeight="1">
      <c r="A70" s="479"/>
      <c r="B70" s="479"/>
      <c r="C70" s="479"/>
      <c r="D70" s="479"/>
    </row>
    <row r="71" spans="1:4" ht="18.75" customHeight="1">
      <c r="A71" s="501" t="s">
        <v>742</v>
      </c>
      <c r="B71" s="501"/>
      <c r="C71" s="501"/>
      <c r="D71" s="501"/>
    </row>
    <row r="72" spans="1:4" ht="79.5" customHeight="1">
      <c r="A72" s="500" t="s">
        <v>793</v>
      </c>
      <c r="B72" s="500"/>
      <c r="C72" s="500"/>
      <c r="D72" s="500"/>
    </row>
    <row r="73" spans="1:4" ht="75.75" customHeight="1">
      <c r="A73" s="500" t="s">
        <v>743</v>
      </c>
      <c r="B73" s="500"/>
      <c r="C73" s="500"/>
      <c r="D73" s="500"/>
    </row>
    <row r="74" spans="1:4" ht="63.75" customHeight="1">
      <c r="A74" s="500" t="s">
        <v>744</v>
      </c>
      <c r="B74" s="500"/>
      <c r="C74" s="500"/>
      <c r="D74" s="500"/>
    </row>
    <row r="75" spans="1:4" ht="43.5" customHeight="1">
      <c r="A75" s="500" t="s">
        <v>745</v>
      </c>
      <c r="B75" s="500"/>
      <c r="C75" s="500"/>
      <c r="D75" s="500"/>
    </row>
    <row r="76" spans="1:4" ht="39.75" customHeight="1">
      <c r="A76" s="479"/>
      <c r="B76" s="479"/>
      <c r="C76" s="479"/>
      <c r="D76" s="479"/>
    </row>
    <row r="77" spans="1:4" ht="15.75" customHeight="1">
      <c r="A77" s="500" t="s">
        <v>746</v>
      </c>
      <c r="B77" s="500"/>
      <c r="C77" s="500"/>
      <c r="D77" s="500"/>
    </row>
    <row r="78" spans="1:4" ht="15.75" customHeight="1">
      <c r="A78" s="479"/>
      <c r="B78" s="479"/>
      <c r="C78" s="479"/>
      <c r="D78" s="479"/>
    </row>
    <row r="79" spans="1:4" ht="15.75" customHeight="1">
      <c r="A79" s="479"/>
      <c r="B79" s="479"/>
      <c r="C79" s="479"/>
      <c r="D79" s="479"/>
    </row>
    <row r="80" spans="1:4" ht="15.75" customHeight="1">
      <c r="A80" s="479"/>
      <c r="B80" s="479"/>
      <c r="C80" s="479"/>
      <c r="D80" s="479"/>
    </row>
    <row r="81" spans="1:4" ht="15.75" customHeight="1">
      <c r="A81" s="479"/>
      <c r="B81" s="479"/>
      <c r="C81" s="479"/>
      <c r="D81" s="479"/>
    </row>
    <row r="82" spans="1:4" ht="15.75" customHeight="1">
      <c r="A82" s="479"/>
      <c r="B82" s="479"/>
      <c r="C82" s="479"/>
      <c r="D82" s="479"/>
    </row>
    <row r="83" spans="1:4" ht="15.75" customHeight="1">
      <c r="A83" s="479"/>
      <c r="B83" s="479"/>
      <c r="C83" s="479"/>
      <c r="D83" s="479"/>
    </row>
    <row r="84" spans="1:4" ht="15.75" customHeight="1">
      <c r="A84" s="479"/>
      <c r="B84" s="479"/>
      <c r="C84" s="479"/>
      <c r="D84" s="479"/>
    </row>
    <row r="85" spans="1:4" ht="15.75" customHeight="1">
      <c r="A85" s="479"/>
      <c r="B85" s="479"/>
      <c r="C85" s="479"/>
      <c r="D85" s="479"/>
    </row>
    <row r="86" spans="1:4" ht="15.75" customHeight="1">
      <c r="A86" s="479"/>
      <c r="B86" s="479"/>
      <c r="C86" s="479"/>
      <c r="D86" s="479"/>
    </row>
    <row r="87" spans="1:4" ht="15.75" customHeight="1">
      <c r="A87" s="479"/>
      <c r="B87" s="479"/>
      <c r="C87" s="479"/>
      <c r="D87" s="479"/>
    </row>
    <row r="88" spans="1:4" ht="15.75" customHeight="1">
      <c r="A88" s="479"/>
      <c r="B88" s="479"/>
      <c r="C88" s="479"/>
      <c r="D88" s="479"/>
    </row>
    <row r="89" spans="1:4" ht="15.75" customHeight="1">
      <c r="A89" s="479"/>
      <c r="B89" s="479"/>
      <c r="C89" s="479"/>
      <c r="D89" s="479"/>
    </row>
    <row r="90" spans="1:4" ht="15.75" customHeight="1">
      <c r="A90" s="479"/>
      <c r="B90" s="479"/>
      <c r="C90" s="479"/>
      <c r="D90" s="479"/>
    </row>
    <row r="91" spans="1:4" ht="15.75" customHeight="1">
      <c r="A91" s="479"/>
      <c r="B91" s="479"/>
      <c r="C91" s="479"/>
      <c r="D91" s="479"/>
    </row>
    <row r="92" spans="1:4" ht="15.75" customHeight="1">
      <c r="A92" s="479"/>
      <c r="B92" s="479"/>
      <c r="C92" s="479"/>
      <c r="D92" s="479"/>
    </row>
    <row r="93" spans="1:4" ht="15.75" customHeight="1">
      <c r="A93" s="479"/>
      <c r="B93" s="479"/>
      <c r="C93" s="479"/>
      <c r="D93" s="479"/>
    </row>
    <row r="94" spans="1:4" ht="15.75" customHeight="1">
      <c r="A94" s="479"/>
      <c r="B94" s="479"/>
      <c r="C94" s="479"/>
      <c r="D94" s="479"/>
    </row>
    <row r="95" spans="1:4" ht="15.75" customHeight="1">
      <c r="A95" s="479"/>
      <c r="B95" s="479"/>
      <c r="C95" s="479"/>
      <c r="D95" s="479"/>
    </row>
    <row r="96" spans="1:4" ht="15.75" customHeight="1">
      <c r="A96" s="479"/>
      <c r="B96" s="479"/>
      <c r="C96" s="479"/>
      <c r="D96" s="479"/>
    </row>
    <row r="97" spans="1:4" ht="15.75" customHeight="1">
      <c r="A97" s="479"/>
      <c r="B97" s="479"/>
      <c r="C97" s="479"/>
      <c r="D97" s="479"/>
    </row>
    <row r="98" spans="1:4" ht="15.75" customHeight="1">
      <c r="A98" s="479"/>
      <c r="B98" s="479"/>
      <c r="C98" s="479"/>
      <c r="D98" s="479"/>
    </row>
    <row r="99" spans="1:4" ht="15.75" customHeight="1">
      <c r="A99" s="479"/>
      <c r="B99" s="479"/>
      <c r="C99" s="479"/>
      <c r="D99" s="479"/>
    </row>
    <row r="100" spans="1:4" ht="15.75" customHeight="1">
      <c r="A100" s="479"/>
      <c r="B100" s="479"/>
      <c r="C100" s="479"/>
      <c r="D100" s="479"/>
    </row>
    <row r="101" spans="1:4" ht="15.75" customHeight="1">
      <c r="A101" s="479"/>
      <c r="B101" s="479"/>
      <c r="C101" s="479"/>
      <c r="D101" s="479"/>
    </row>
    <row r="102" spans="1:4" ht="15.75" customHeight="1">
      <c r="A102" s="479"/>
      <c r="B102" s="479"/>
      <c r="C102" s="479"/>
      <c r="D102" s="479"/>
    </row>
    <row r="103" spans="1:4" ht="15.75" customHeight="1">
      <c r="A103" s="479"/>
      <c r="B103" s="479"/>
      <c r="C103" s="479"/>
      <c r="D103" s="479"/>
    </row>
    <row r="104" spans="1:4" ht="15.75" customHeight="1">
      <c r="A104" s="479"/>
      <c r="B104" s="479"/>
      <c r="C104" s="479"/>
      <c r="D104" s="479"/>
    </row>
    <row r="105" spans="1:4" ht="15.75" customHeight="1">
      <c r="A105" s="479"/>
      <c r="B105" s="479"/>
      <c r="C105" s="479"/>
      <c r="D105" s="479"/>
    </row>
    <row r="106" spans="1:4" ht="15.75" customHeight="1">
      <c r="A106" s="479"/>
      <c r="B106" s="479"/>
      <c r="C106" s="479"/>
      <c r="D106" s="479"/>
    </row>
    <row r="107" spans="1:4" ht="18.75" customHeight="1">
      <c r="A107" s="501" t="s">
        <v>787</v>
      </c>
      <c r="B107" s="501"/>
      <c r="C107" s="501"/>
      <c r="D107" s="501"/>
    </row>
    <row r="108" spans="1:4" ht="15.75" customHeight="1">
      <c r="A108" s="530"/>
      <c r="B108" s="530"/>
      <c r="C108" s="530"/>
      <c r="D108" s="530"/>
    </row>
    <row r="109" spans="1:4" ht="15.75" customHeight="1">
      <c r="A109" s="530"/>
      <c r="B109" s="530"/>
      <c r="C109" s="530"/>
      <c r="D109" s="530"/>
    </row>
    <row r="110" spans="1:4" ht="15.75" customHeight="1">
      <c r="A110" s="530"/>
      <c r="B110" s="530"/>
      <c r="C110" s="530"/>
      <c r="D110" s="530"/>
    </row>
    <row r="111" spans="1:4" ht="15.75" customHeight="1">
      <c r="A111" s="530"/>
      <c r="B111" s="530"/>
      <c r="C111" s="530"/>
      <c r="D111" s="530"/>
    </row>
    <row r="112" spans="1:4" ht="15.75" customHeight="1">
      <c r="A112" s="530"/>
      <c r="B112" s="530"/>
      <c r="C112" s="530"/>
      <c r="D112" s="530"/>
    </row>
    <row r="113" spans="1:4" ht="15.75" customHeight="1">
      <c r="A113" s="530"/>
      <c r="B113" s="530"/>
      <c r="C113" s="530"/>
      <c r="D113" s="530"/>
    </row>
    <row r="114" spans="1:4" ht="15.75" customHeight="1">
      <c r="A114" s="530"/>
      <c r="B114" s="530"/>
      <c r="C114" s="530"/>
      <c r="D114" s="530"/>
    </row>
    <row r="115" spans="1:4" ht="15.75" customHeight="1">
      <c r="A115" s="530"/>
      <c r="B115" s="530"/>
      <c r="C115" s="530"/>
      <c r="D115" s="530"/>
    </row>
    <row r="116" spans="1:4" ht="15.75" customHeight="1">
      <c r="A116" s="530"/>
      <c r="B116" s="530"/>
      <c r="C116" s="530"/>
      <c r="D116" s="530"/>
    </row>
    <row r="117" spans="1:4" ht="15.75" customHeight="1">
      <c r="A117" s="530"/>
      <c r="B117" s="530"/>
      <c r="C117" s="530"/>
      <c r="D117" s="530"/>
    </row>
    <row r="118" spans="1:4" ht="15.75" customHeight="1">
      <c r="A118" s="530"/>
      <c r="B118" s="530"/>
      <c r="C118" s="530"/>
      <c r="D118" s="530"/>
    </row>
    <row r="119" spans="1:4" ht="15.75" customHeight="1">
      <c r="A119" s="530"/>
      <c r="B119" s="530"/>
      <c r="C119" s="530"/>
      <c r="D119" s="530"/>
    </row>
    <row r="120" spans="1:4" ht="15.75" customHeight="1">
      <c r="A120" s="530"/>
      <c r="B120" s="530"/>
      <c r="C120" s="530"/>
      <c r="D120" s="530"/>
    </row>
    <row r="121" spans="1:4" ht="15.75" customHeight="1">
      <c r="A121" s="530"/>
      <c r="B121" s="530"/>
      <c r="C121" s="530"/>
      <c r="D121" s="530"/>
    </row>
    <row r="122" spans="1:4" ht="15.75" customHeight="1">
      <c r="A122" s="530"/>
      <c r="B122" s="530"/>
      <c r="C122" s="530"/>
      <c r="D122" s="530"/>
    </row>
    <row r="123" spans="1:4" ht="15.75" customHeight="1">
      <c r="A123" s="530"/>
      <c r="B123" s="530"/>
      <c r="C123" s="530"/>
      <c r="D123" s="530"/>
    </row>
    <row r="124" spans="1:4" ht="15.75" customHeight="1">
      <c r="A124" s="530"/>
      <c r="B124" s="530"/>
      <c r="C124" s="530"/>
      <c r="D124" s="530"/>
    </row>
    <row r="125" spans="1:4" ht="15.75" customHeight="1">
      <c r="A125" s="530"/>
      <c r="B125" s="530"/>
      <c r="C125" s="530"/>
      <c r="D125" s="530"/>
    </row>
    <row r="126" spans="1:4" ht="15.75" customHeight="1">
      <c r="A126" s="530"/>
      <c r="B126" s="530"/>
      <c r="C126" s="530"/>
      <c r="D126" s="530"/>
    </row>
    <row r="127" spans="1:4" ht="15.75" customHeight="1">
      <c r="A127" s="530"/>
      <c r="B127" s="530"/>
      <c r="C127" s="530"/>
      <c r="D127" s="530"/>
    </row>
    <row r="128" spans="1:4" ht="15.75" customHeight="1">
      <c r="A128" s="530"/>
      <c r="B128" s="530"/>
      <c r="C128" s="530"/>
      <c r="D128" s="530"/>
    </row>
    <row r="129" spans="1:4" ht="15.75" customHeight="1">
      <c r="A129" s="530"/>
      <c r="B129" s="530"/>
      <c r="C129" s="530"/>
      <c r="D129" s="530"/>
    </row>
    <row r="130" spans="1:4" ht="15.75" customHeight="1">
      <c r="A130" s="530"/>
      <c r="B130" s="530"/>
      <c r="C130" s="530"/>
      <c r="D130" s="530"/>
    </row>
    <row r="131" spans="1:4" ht="15.75" customHeight="1">
      <c r="A131" s="530"/>
      <c r="B131" s="530"/>
      <c r="C131" s="530"/>
      <c r="D131" s="530"/>
    </row>
    <row r="132" spans="1:4" ht="15.75" customHeight="1">
      <c r="A132" s="530"/>
      <c r="B132" s="530"/>
      <c r="C132" s="530"/>
      <c r="D132" s="530"/>
    </row>
    <row r="133" spans="1:4" ht="15.75" customHeight="1">
      <c r="A133" s="530"/>
      <c r="B133" s="530"/>
      <c r="C133" s="530"/>
      <c r="D133" s="530"/>
    </row>
    <row r="134" spans="1:4" ht="15.75" customHeight="1">
      <c r="A134" s="530"/>
      <c r="B134" s="530"/>
      <c r="C134" s="530"/>
      <c r="D134" s="530"/>
    </row>
    <row r="135" spans="1:4" ht="15.75" customHeight="1">
      <c r="A135" s="530"/>
      <c r="B135" s="530"/>
      <c r="C135" s="530"/>
      <c r="D135" s="530"/>
    </row>
    <row r="136" spans="1:4" ht="15.75" customHeight="1">
      <c r="A136" s="530"/>
      <c r="B136" s="530"/>
      <c r="C136" s="530"/>
      <c r="D136" s="530"/>
    </row>
    <row r="137" spans="1:4" ht="15.75" customHeight="1">
      <c r="A137" s="530"/>
      <c r="B137" s="530"/>
      <c r="C137" s="530"/>
      <c r="D137" s="530"/>
    </row>
    <row r="138" spans="1:4" ht="15.75" customHeight="1">
      <c r="A138" s="530"/>
      <c r="B138" s="530"/>
      <c r="C138" s="530"/>
      <c r="D138" s="530"/>
    </row>
    <row r="139" spans="1:4" ht="15.75" customHeight="1">
      <c r="A139" s="530"/>
      <c r="B139" s="530"/>
      <c r="C139" s="530"/>
      <c r="D139" s="530"/>
    </row>
    <row r="140" spans="1:4" ht="15.75" customHeight="1">
      <c r="A140" s="530"/>
      <c r="B140" s="530"/>
      <c r="C140" s="530"/>
      <c r="D140" s="530"/>
    </row>
    <row r="141" spans="1:4" ht="15.75" customHeight="1">
      <c r="A141" s="530"/>
      <c r="B141" s="530"/>
      <c r="C141" s="530"/>
      <c r="D141" s="530"/>
    </row>
    <row r="142" spans="1:4" ht="15.75" customHeight="1">
      <c r="A142" s="530"/>
      <c r="B142" s="530"/>
      <c r="C142" s="530"/>
      <c r="D142" s="530"/>
    </row>
    <row r="143" spans="1:4" ht="15.75" customHeight="1">
      <c r="A143" s="530"/>
      <c r="B143" s="530"/>
      <c r="C143" s="530"/>
      <c r="D143" s="530"/>
    </row>
    <row r="144" spans="1:4" ht="15.75" customHeight="1">
      <c r="A144" s="530"/>
      <c r="B144" s="530"/>
      <c r="C144" s="530"/>
      <c r="D144" s="530"/>
    </row>
    <row r="145" spans="1:4" ht="15.75" customHeight="1">
      <c r="A145" s="530"/>
      <c r="B145" s="530"/>
      <c r="C145" s="530"/>
      <c r="D145" s="530"/>
    </row>
    <row r="146" spans="1:4" ht="15.75" customHeight="1">
      <c r="A146" s="530"/>
      <c r="B146" s="530"/>
      <c r="C146" s="530"/>
      <c r="D146" s="530"/>
    </row>
    <row r="147" spans="1:4" ht="15.75" customHeight="1">
      <c r="A147" s="530"/>
      <c r="B147" s="530"/>
      <c r="C147" s="530"/>
      <c r="D147" s="530"/>
    </row>
    <row r="148" spans="1:4" ht="15.75" customHeight="1">
      <c r="A148" s="530"/>
      <c r="B148" s="530"/>
      <c r="C148" s="530"/>
      <c r="D148" s="530"/>
    </row>
    <row r="149" spans="1:4" ht="15.75" customHeight="1">
      <c r="A149" s="530"/>
      <c r="B149" s="530"/>
      <c r="C149" s="530"/>
      <c r="D149" s="530"/>
    </row>
    <row r="150" spans="1:4" ht="15.75" customHeight="1">
      <c r="A150" s="530"/>
      <c r="B150" s="530"/>
      <c r="C150" s="530"/>
      <c r="D150" s="530"/>
    </row>
    <row r="151" spans="1:4" ht="15.75" customHeight="1">
      <c r="A151" s="530"/>
      <c r="B151" s="530"/>
      <c r="C151" s="530"/>
      <c r="D151" s="530"/>
    </row>
    <row r="152" spans="1:4" ht="15.75" customHeight="1">
      <c r="A152" s="530"/>
      <c r="B152" s="530"/>
      <c r="C152" s="530"/>
      <c r="D152" s="530"/>
    </row>
    <row r="153" spans="1:4" ht="15.75" customHeight="1">
      <c r="A153" s="530"/>
      <c r="B153" s="530"/>
      <c r="C153" s="530"/>
      <c r="D153" s="530"/>
    </row>
    <row r="154" spans="1:4" ht="15.75" customHeight="1">
      <c r="A154" s="530"/>
      <c r="B154" s="530"/>
      <c r="C154" s="530"/>
      <c r="D154" s="530"/>
    </row>
    <row r="155" spans="1:4" ht="15.75" customHeight="1">
      <c r="A155" s="530"/>
      <c r="B155" s="530"/>
      <c r="C155" s="530"/>
      <c r="D155" s="530"/>
    </row>
    <row r="156" spans="1:4" ht="15.75" customHeight="1">
      <c r="A156" s="530"/>
      <c r="B156" s="530"/>
      <c r="C156" s="530"/>
      <c r="D156" s="530"/>
    </row>
    <row r="157" spans="1:4" s="410" customFormat="1" ht="18.75">
      <c r="A157" s="532" t="s">
        <v>21</v>
      </c>
      <c r="B157" s="532"/>
      <c r="C157" s="532"/>
      <c r="D157" s="532"/>
    </row>
    <row r="158" ht="15">
      <c r="A158" s="411"/>
    </row>
    <row r="159" ht="15">
      <c r="A159" s="411"/>
    </row>
    <row r="160" s="413" customFormat="1" ht="15.75">
      <c r="A160" s="452" t="s">
        <v>22</v>
      </c>
    </row>
    <row r="161" s="413" customFormat="1" ht="15.75">
      <c r="A161" s="447" t="s">
        <v>344</v>
      </c>
    </row>
    <row r="162" s="413" customFormat="1" ht="15.75">
      <c r="A162" s="447" t="s">
        <v>345</v>
      </c>
    </row>
    <row r="163" spans="1:4" s="413" customFormat="1" ht="15.75">
      <c r="A163" s="447" t="s">
        <v>346</v>
      </c>
      <c r="B163" s="531"/>
      <c r="C163" s="531"/>
      <c r="D163" s="531"/>
    </row>
    <row r="164" spans="1:6" s="413" customFormat="1" ht="15.75">
      <c r="A164" s="447" t="s">
        <v>347</v>
      </c>
      <c r="C164" s="447" t="s">
        <v>350</v>
      </c>
      <c r="F164"/>
    </row>
    <row r="165" spans="1:3" s="413" customFormat="1" ht="15.75">
      <c r="A165" s="447" t="s">
        <v>348</v>
      </c>
      <c r="C165" s="447" t="s">
        <v>351</v>
      </c>
    </row>
    <row r="166" spans="1:3" s="413" customFormat="1" ht="15.75">
      <c r="A166" s="447" t="s">
        <v>349</v>
      </c>
      <c r="C166" s="447" t="s">
        <v>352</v>
      </c>
    </row>
    <row r="167" s="413" customFormat="1" ht="15.75">
      <c r="A167" s="447" t="s">
        <v>353</v>
      </c>
    </row>
    <row r="168" s="413" customFormat="1" ht="12" customHeight="1"/>
    <row r="169" s="413" customFormat="1" ht="10.5" customHeight="1"/>
    <row r="170" s="413" customFormat="1" ht="15.75">
      <c r="A170" s="452" t="s">
        <v>23</v>
      </c>
    </row>
    <row r="171" spans="1:2" s="413" customFormat="1" ht="15.75">
      <c r="A171" s="426"/>
      <c r="B171" s="438"/>
    </row>
    <row r="172" s="415" customFormat="1" ht="15.75">
      <c r="A172" s="415" t="s">
        <v>591</v>
      </c>
    </row>
    <row r="173" s="413" customFormat="1" ht="15.75">
      <c r="A173" s="447" t="s">
        <v>354</v>
      </c>
    </row>
    <row r="174" spans="1:2" s="413" customFormat="1" ht="15.75">
      <c r="A174" s="447" t="s">
        <v>24</v>
      </c>
      <c r="B174" s="413" t="s">
        <v>25</v>
      </c>
    </row>
    <row r="175" s="413" customFormat="1" ht="15.75">
      <c r="A175" s="447" t="s">
        <v>44</v>
      </c>
    </row>
    <row r="176" s="413" customFormat="1" ht="15.75"/>
    <row r="177" s="413" customFormat="1" ht="15.75"/>
    <row r="178" s="413" customFormat="1" ht="15.75">
      <c r="A178" s="452" t="s">
        <v>592</v>
      </c>
    </row>
    <row r="179" s="413" customFormat="1" ht="15.75">
      <c r="A179" s="414"/>
    </row>
    <row r="180" spans="1:4" s="413" customFormat="1" ht="15.75">
      <c r="A180" s="448" t="s">
        <v>593</v>
      </c>
      <c r="B180" s="413" t="s">
        <v>26</v>
      </c>
      <c r="C180" s="413" t="s">
        <v>27</v>
      </c>
      <c r="D180" s="413" t="s">
        <v>28</v>
      </c>
    </row>
    <row r="181" spans="1:3" s="413" customFormat="1" ht="15.75">
      <c r="A181" s="413" t="s">
        <v>29</v>
      </c>
      <c r="B181" s="416" t="s">
        <v>30</v>
      </c>
      <c r="C181" s="417" t="s">
        <v>31</v>
      </c>
    </row>
    <row r="182" s="413" customFormat="1" ht="15.75">
      <c r="A182" s="448" t="s">
        <v>594</v>
      </c>
    </row>
    <row r="183" spans="1:4" s="413" customFormat="1" ht="15.75">
      <c r="A183" s="448" t="s">
        <v>595</v>
      </c>
      <c r="B183" s="413" t="s">
        <v>26</v>
      </c>
      <c r="C183" s="413" t="s">
        <v>27</v>
      </c>
      <c r="D183" s="413" t="s">
        <v>28</v>
      </c>
    </row>
    <row r="184" spans="1:3" s="413" customFormat="1" ht="15.75">
      <c r="A184" s="413" t="s">
        <v>29</v>
      </c>
      <c r="B184" s="416" t="s">
        <v>30</v>
      </c>
      <c r="C184" s="417" t="s">
        <v>31</v>
      </c>
    </row>
    <row r="185" s="413" customFormat="1" ht="15.75">
      <c r="A185" s="448" t="s">
        <v>355</v>
      </c>
    </row>
    <row r="186" s="413" customFormat="1" ht="15.75">
      <c r="A186" s="395"/>
    </row>
    <row r="187" s="413" customFormat="1" ht="15.75">
      <c r="A187" s="447" t="s">
        <v>596</v>
      </c>
    </row>
    <row r="188" spans="1:4" s="413" customFormat="1" ht="15.75">
      <c r="A188" s="530"/>
      <c r="B188" s="530"/>
      <c r="C188" s="530"/>
      <c r="D188" s="530"/>
    </row>
    <row r="189" spans="1:4" s="413" customFormat="1" ht="15.75">
      <c r="A189" s="530"/>
      <c r="B189" s="530"/>
      <c r="C189" s="530"/>
      <c r="D189" s="530"/>
    </row>
    <row r="190" spans="1:4" s="413" customFormat="1" ht="15.75">
      <c r="A190" s="530"/>
      <c r="B190" s="530"/>
      <c r="C190" s="530"/>
      <c r="D190" s="530"/>
    </row>
    <row r="191" s="413" customFormat="1" ht="15.75">
      <c r="A191" s="447" t="s">
        <v>597</v>
      </c>
    </row>
    <row r="192" spans="1:4" s="413" customFormat="1" ht="15.75">
      <c r="A192" s="530"/>
      <c r="B192" s="530"/>
      <c r="C192" s="530"/>
      <c r="D192" s="530"/>
    </row>
    <row r="193" spans="1:4" s="413" customFormat="1" ht="15.75">
      <c r="A193" s="530"/>
      <c r="B193" s="530"/>
      <c r="C193" s="530"/>
      <c r="D193" s="530"/>
    </row>
    <row r="194" spans="1:4" s="413" customFormat="1" ht="15.75">
      <c r="A194" s="530"/>
      <c r="B194" s="530"/>
      <c r="C194" s="530"/>
      <c r="D194" s="530"/>
    </row>
    <row r="195" spans="1:4" s="413" customFormat="1" ht="15.75">
      <c r="A195" s="530"/>
      <c r="B195" s="530"/>
      <c r="C195" s="530"/>
      <c r="D195" s="530"/>
    </row>
    <row r="196" s="413" customFormat="1" ht="15.75">
      <c r="A196" s="447" t="s">
        <v>502</v>
      </c>
    </row>
    <row r="197" s="413" customFormat="1" ht="15.75">
      <c r="A197" s="447" t="s">
        <v>598</v>
      </c>
    </row>
    <row r="198" spans="1:4" s="413" customFormat="1" ht="15.75" customHeight="1">
      <c r="A198" s="530"/>
      <c r="B198" s="530"/>
      <c r="C198" s="530"/>
      <c r="D198" s="530"/>
    </row>
    <row r="199" spans="1:4" s="413" customFormat="1" ht="15.75">
      <c r="A199" s="530"/>
      <c r="B199" s="530"/>
      <c r="C199" s="530"/>
      <c r="D199" s="530"/>
    </row>
    <row r="200" s="413" customFormat="1" ht="15.75">
      <c r="A200" s="452" t="s">
        <v>599</v>
      </c>
    </row>
    <row r="201" s="413" customFormat="1" ht="15.75">
      <c r="A201" s="414"/>
    </row>
    <row r="202" spans="1:4" s="413" customFormat="1" ht="15.75">
      <c r="A202" s="447" t="s">
        <v>356</v>
      </c>
      <c r="B202" s="486"/>
      <c r="C202" s="447" t="s">
        <v>357</v>
      </c>
      <c r="D202" s="486"/>
    </row>
    <row r="203" spans="1:3" s="413" customFormat="1" ht="15.75">
      <c r="A203" s="447" t="s">
        <v>358</v>
      </c>
      <c r="B203" s="486"/>
      <c r="C203" s="447" t="s">
        <v>92</v>
      </c>
    </row>
    <row r="204" spans="1:3" s="413" customFormat="1" ht="15.75">
      <c r="A204" s="447" t="s">
        <v>359</v>
      </c>
      <c r="C204" s="486"/>
    </row>
    <row r="205" s="413" customFormat="1" ht="15.75"/>
    <row r="206" spans="1:3" s="413" customFormat="1" ht="15.75">
      <c r="A206" s="447" t="s">
        <v>600</v>
      </c>
      <c r="B206" s="413" t="s">
        <v>33</v>
      </c>
      <c r="C206" s="413" t="s">
        <v>32</v>
      </c>
    </row>
    <row r="207" s="413" customFormat="1" ht="15.75">
      <c r="A207" s="447"/>
    </row>
    <row r="208" spans="1:4" ht="18.75">
      <c r="A208" s="532" t="s">
        <v>601</v>
      </c>
      <c r="B208" s="532"/>
      <c r="C208" s="532"/>
      <c r="D208" s="532"/>
    </row>
    <row r="209" spans="1:4" s="413" customFormat="1" ht="15.75">
      <c r="A209" s="417" t="s">
        <v>602</v>
      </c>
      <c r="B209" s="418"/>
      <c r="C209" s="417" t="s">
        <v>603</v>
      </c>
      <c r="D209" s="418"/>
    </row>
    <row r="210" s="413" customFormat="1" ht="15.75"/>
    <row r="211" s="413" customFormat="1" ht="15.75">
      <c r="A211" s="447" t="s">
        <v>604</v>
      </c>
    </row>
    <row r="212" spans="1:4" s="413" customFormat="1" ht="15.75">
      <c r="A212" s="530"/>
      <c r="B212" s="530"/>
      <c r="C212" s="530"/>
      <c r="D212" s="530"/>
    </row>
    <row r="213" spans="1:4" s="413" customFormat="1" ht="12" customHeight="1">
      <c r="A213" s="530"/>
      <c r="B213" s="530"/>
      <c r="C213" s="530"/>
      <c r="D213" s="530"/>
    </row>
    <row r="214" spans="1:4" s="413" customFormat="1" ht="27.75" customHeight="1">
      <c r="A214" s="530"/>
      <c r="B214" s="530"/>
      <c r="C214" s="530"/>
      <c r="D214" s="530"/>
    </row>
    <row r="215" s="413" customFormat="1" ht="15.75">
      <c r="A215" s="447" t="s">
        <v>46</v>
      </c>
    </row>
    <row r="216" spans="1:4" s="413" customFormat="1" ht="15.75">
      <c r="A216" s="530"/>
      <c r="B216" s="530"/>
      <c r="C216" s="530"/>
      <c r="D216" s="530"/>
    </row>
    <row r="217" spans="1:4" s="413" customFormat="1" ht="42" customHeight="1">
      <c r="A217" s="530"/>
      <c r="B217" s="530"/>
      <c r="C217" s="530"/>
      <c r="D217" s="530"/>
    </row>
    <row r="218" spans="1:4" s="413" customFormat="1" ht="15.75" customHeight="1" hidden="1">
      <c r="A218" s="530"/>
      <c r="B218" s="530"/>
      <c r="C218" s="530"/>
      <c r="D218" s="530"/>
    </row>
    <row r="219" spans="1:4" s="413" customFormat="1" ht="15.75">
      <c r="A219" s="458" t="s">
        <v>47</v>
      </c>
      <c r="B219" s="416"/>
      <c r="C219" s="416"/>
      <c r="D219" s="416"/>
    </row>
    <row r="220" spans="1:4" ht="61.5" customHeight="1">
      <c r="A220" s="530"/>
      <c r="B220" s="530"/>
      <c r="C220" s="530"/>
      <c r="D220" s="530"/>
    </row>
    <row r="221" spans="1:4" s="413" customFormat="1" ht="21.75" customHeight="1">
      <c r="A221" s="512" t="s">
        <v>605</v>
      </c>
      <c r="B221" s="513"/>
      <c r="C221" s="513"/>
      <c r="D221" s="509"/>
    </row>
    <row r="222" spans="1:4" s="413" customFormat="1" ht="15.75">
      <c r="A222" s="464" t="s">
        <v>360</v>
      </c>
      <c r="B222" s="465"/>
      <c r="C222" s="465"/>
      <c r="D222" s="428"/>
    </row>
    <row r="223" spans="1:4" s="413" customFormat="1" ht="15.75">
      <c r="A223" s="449" t="s">
        <v>361</v>
      </c>
      <c r="B223" s="420"/>
      <c r="C223" s="420"/>
      <c r="D223" s="421"/>
    </row>
    <row r="224" spans="1:4" s="413" customFormat="1" ht="15.75">
      <c r="A224" s="449"/>
      <c r="B224" s="420"/>
      <c r="C224" s="420"/>
      <c r="D224" s="421"/>
    </row>
    <row r="225" spans="1:4" s="413" customFormat="1" ht="15.75">
      <c r="A225" s="449" t="s">
        <v>362</v>
      </c>
      <c r="B225" s="420"/>
      <c r="C225" s="450" t="s">
        <v>364</v>
      </c>
      <c r="D225" s="421"/>
    </row>
    <row r="226" spans="1:4" s="413" customFormat="1" ht="15.75">
      <c r="A226" s="449" t="s">
        <v>363</v>
      </c>
      <c r="B226" s="420"/>
      <c r="C226" s="450" t="s">
        <v>365</v>
      </c>
      <c r="D226" s="421"/>
    </row>
    <row r="227" spans="1:4" s="413" customFormat="1" ht="15.75">
      <c r="A227" s="419"/>
      <c r="B227" s="420"/>
      <c r="C227" s="420"/>
      <c r="D227" s="421"/>
    </row>
    <row r="228" spans="1:4" s="413" customFormat="1" ht="15.75">
      <c r="A228" s="449" t="s">
        <v>366</v>
      </c>
      <c r="B228" s="420"/>
      <c r="C228" s="420"/>
      <c r="D228" s="421"/>
    </row>
    <row r="229" spans="1:4" s="413" customFormat="1" ht="15.75">
      <c r="A229" s="449" t="s">
        <v>64</v>
      </c>
      <c r="B229" s="471"/>
      <c r="C229" s="420"/>
      <c r="D229" s="421"/>
    </row>
    <row r="230" spans="1:4" s="413" customFormat="1" ht="15.75">
      <c r="A230" s="449" t="s">
        <v>45</v>
      </c>
      <c r="B230" s="420"/>
      <c r="C230" s="420"/>
      <c r="D230" s="421"/>
    </row>
    <row r="231" spans="1:4" s="413" customFormat="1" ht="15.75">
      <c r="A231" s="449" t="s">
        <v>606</v>
      </c>
      <c r="B231" s="420" t="s">
        <v>34</v>
      </c>
      <c r="C231" s="420" t="s">
        <v>35</v>
      </c>
      <c r="D231" s="421"/>
    </row>
    <row r="232" spans="1:4" s="413" customFormat="1" ht="15.75">
      <c r="A232" s="449" t="s">
        <v>48</v>
      </c>
      <c r="B232" s="420"/>
      <c r="C232" s="420"/>
      <c r="D232" s="421"/>
    </row>
    <row r="233" spans="1:4" s="413" customFormat="1" ht="15.75">
      <c r="A233" s="530"/>
      <c r="B233" s="530"/>
      <c r="C233" s="530"/>
      <c r="D233" s="530"/>
    </row>
    <row r="234" spans="1:4" s="413" customFormat="1" ht="37.5" customHeight="1">
      <c r="A234" s="530"/>
      <c r="B234" s="530"/>
      <c r="C234" s="530"/>
      <c r="D234" s="530"/>
    </row>
    <row r="235" spans="1:4" s="413" customFormat="1" ht="15.75">
      <c r="A235" s="449" t="s">
        <v>368</v>
      </c>
      <c r="B235" s="420"/>
      <c r="C235" s="420"/>
      <c r="D235" s="421"/>
    </row>
    <row r="236" spans="1:4" s="413" customFormat="1" ht="15.75">
      <c r="A236" s="449" t="s">
        <v>369</v>
      </c>
      <c r="B236" s="420"/>
      <c r="C236" s="420"/>
      <c r="D236" s="421"/>
    </row>
    <row r="237" spans="1:4" s="413" customFormat="1" ht="15.75">
      <c r="A237" s="449" t="s">
        <v>370</v>
      </c>
      <c r="B237" s="420"/>
      <c r="C237" s="420"/>
      <c r="D237" s="421"/>
    </row>
    <row r="238" spans="1:4" s="413" customFormat="1" ht="15.75">
      <c r="A238" s="449"/>
      <c r="B238" s="420"/>
      <c r="C238" s="420"/>
      <c r="D238" s="421"/>
    </row>
    <row r="239" spans="1:4" s="413" customFormat="1" ht="15.75">
      <c r="A239" s="449" t="s">
        <v>367</v>
      </c>
      <c r="B239" s="420"/>
      <c r="C239" s="420"/>
      <c r="D239" s="421"/>
    </row>
    <row r="240" spans="1:4" s="420" customFormat="1" ht="15.75">
      <c r="A240" s="422"/>
      <c r="B240" s="423"/>
      <c r="C240" s="423"/>
      <c r="D240" s="424"/>
    </row>
    <row r="241" s="389" customFormat="1" ht="12.75"/>
    <row r="242" s="389" customFormat="1" ht="12.75"/>
    <row r="243" spans="1:4" s="413" customFormat="1" ht="15.75">
      <c r="A243" s="510" t="s">
        <v>607</v>
      </c>
      <c r="B243" s="510"/>
      <c r="C243" s="510"/>
      <c r="D243" s="510"/>
    </row>
    <row r="244" spans="1:4" s="426" customFormat="1" ht="15.75">
      <c r="A244" s="451" t="s">
        <v>608</v>
      </c>
      <c r="B244" s="451" t="s">
        <v>609</v>
      </c>
      <c r="C244" s="511" t="s">
        <v>610</v>
      </c>
      <c r="D244" s="511"/>
    </row>
    <row r="245" spans="1:4" s="413" customFormat="1" ht="15.75">
      <c r="A245" s="427"/>
      <c r="B245" s="427"/>
      <c r="C245" s="420"/>
      <c r="D245" s="428"/>
    </row>
    <row r="246" spans="1:4" s="413" customFormat="1" ht="15.75">
      <c r="A246" s="427"/>
      <c r="B246" s="427"/>
      <c r="C246" s="420"/>
      <c r="D246" s="421"/>
    </row>
    <row r="247" spans="1:4" s="413" customFormat="1" ht="15.75">
      <c r="A247" s="427"/>
      <c r="B247" s="427"/>
      <c r="C247" s="420"/>
      <c r="D247" s="421"/>
    </row>
    <row r="248" spans="1:4" s="413" customFormat="1" ht="15.75">
      <c r="A248" s="429"/>
      <c r="B248" s="429"/>
      <c r="C248" s="423"/>
      <c r="D248" s="424"/>
    </row>
    <row r="249" ht="12.75"/>
    <row r="250" ht="12.75"/>
    <row r="251" ht="12.75"/>
    <row r="252" s="413" customFormat="1" ht="15.75"/>
    <row r="253" s="413" customFormat="1" ht="15.75"/>
    <row r="254" spans="1:4" s="413" customFormat="1" ht="15.75">
      <c r="A254" s="499" t="s">
        <v>611</v>
      </c>
      <c r="B254" s="499"/>
      <c r="C254" s="510"/>
      <c r="D254" s="510"/>
    </row>
    <row r="255" spans="1:4" s="413" customFormat="1" ht="21.75" customHeight="1">
      <c r="A255" s="451" t="s">
        <v>612</v>
      </c>
      <c r="B255" s="466" t="s">
        <v>613</v>
      </c>
      <c r="C255" s="451" t="s">
        <v>614</v>
      </c>
      <c r="D255" s="451" t="s">
        <v>79</v>
      </c>
    </row>
    <row r="256" spans="1:4" s="413" customFormat="1" ht="15.75">
      <c r="A256" s="430"/>
      <c r="B256" s="467"/>
      <c r="C256" s="425"/>
      <c r="D256" s="425"/>
    </row>
    <row r="257" spans="1:4" s="413" customFormat="1" ht="15.75">
      <c r="A257" s="430"/>
      <c r="B257" s="467"/>
      <c r="C257" s="425"/>
      <c r="D257" s="425"/>
    </row>
    <row r="258" spans="1:4" s="413" customFormat="1" ht="15.75">
      <c r="A258" s="430"/>
      <c r="B258" s="467"/>
      <c r="C258" s="425"/>
      <c r="D258" s="425"/>
    </row>
    <row r="259" spans="1:4" s="413" customFormat="1" ht="15.75">
      <c r="A259" s="420" t="s">
        <v>65</v>
      </c>
      <c r="B259" s="420"/>
      <c r="C259" s="463"/>
      <c r="D259" s="463"/>
    </row>
    <row r="260" s="413" customFormat="1" ht="15.75"/>
    <row r="261" spans="1:4" s="413" customFormat="1" ht="15.75">
      <c r="A261" s="510" t="s">
        <v>615</v>
      </c>
      <c r="B261" s="510"/>
      <c r="C261" s="510"/>
      <c r="D261" s="510"/>
    </row>
    <row r="262" spans="1:4" s="413" customFormat="1" ht="15.75">
      <c r="A262" s="451" t="s">
        <v>616</v>
      </c>
      <c r="B262" s="430"/>
      <c r="C262" s="451" t="s">
        <v>617</v>
      </c>
      <c r="D262" s="430"/>
    </row>
    <row r="263" spans="1:4" s="413" customFormat="1" ht="15.75">
      <c r="A263" s="451" t="s">
        <v>618</v>
      </c>
      <c r="B263" s="430"/>
      <c r="C263" s="451" t="s">
        <v>619</v>
      </c>
      <c r="D263" s="430"/>
    </row>
    <row r="264" spans="1:4" s="413" customFormat="1" ht="15.75">
      <c r="A264" s="451" t="s">
        <v>620</v>
      </c>
      <c r="B264" s="430"/>
      <c r="C264" s="451" t="s">
        <v>621</v>
      </c>
      <c r="D264" s="430"/>
    </row>
    <row r="265" spans="1:4" s="413" customFormat="1" ht="15.75">
      <c r="A265" s="459"/>
      <c r="B265" s="420"/>
      <c r="C265" s="459"/>
      <c r="D265" s="420"/>
    </row>
    <row r="266" spans="1:4" s="413" customFormat="1" ht="15.75">
      <c r="A266" s="459"/>
      <c r="B266" s="420"/>
      <c r="C266" s="459"/>
      <c r="D266" s="462"/>
    </row>
    <row r="267" spans="1:4" s="413" customFormat="1" ht="15.75">
      <c r="A267" s="461" t="s">
        <v>49</v>
      </c>
      <c r="B267" s="420"/>
      <c r="C267" s="459"/>
      <c r="D267" s="420"/>
    </row>
    <row r="268" spans="1:4" s="413" customFormat="1" ht="15.75">
      <c r="A268" s="461"/>
      <c r="B268" s="420"/>
      <c r="C268" s="459"/>
      <c r="D268" s="420"/>
    </row>
    <row r="269" spans="1:4" s="413" customFormat="1" ht="15.75">
      <c r="A269" s="462" t="s">
        <v>50</v>
      </c>
      <c r="B269" s="505" t="s">
        <v>55</v>
      </c>
      <c r="C269" s="505"/>
      <c r="D269" s="463" t="s">
        <v>51</v>
      </c>
    </row>
    <row r="270" spans="1:4" s="413" customFormat="1" ht="15.75">
      <c r="A270" s="460" t="s">
        <v>52</v>
      </c>
      <c r="B270" s="505" t="s">
        <v>53</v>
      </c>
      <c r="C270" s="505"/>
      <c r="D270" s="420" t="s">
        <v>54</v>
      </c>
    </row>
    <row r="271" spans="1:4" s="413" customFormat="1" ht="15.75">
      <c r="A271" s="460"/>
      <c r="B271" s="462"/>
      <c r="C271" s="462"/>
      <c r="D271" s="420"/>
    </row>
    <row r="272" spans="1:4" s="413" customFormat="1" ht="15.75">
      <c r="A272" s="460"/>
      <c r="B272" s="462"/>
      <c r="C272" s="462"/>
      <c r="D272" s="420"/>
    </row>
    <row r="273" spans="1:4" s="413" customFormat="1" ht="15.75">
      <c r="A273" s="461" t="s">
        <v>56</v>
      </c>
      <c r="B273" s="462"/>
      <c r="C273" s="462"/>
      <c r="D273" s="420"/>
    </row>
    <row r="274" spans="1:4" s="413" customFormat="1" ht="15.75">
      <c r="A274" s="461"/>
      <c r="B274" s="462"/>
      <c r="C274" s="462"/>
      <c r="D274" s="420"/>
    </row>
    <row r="275" spans="1:4" s="413" customFormat="1" ht="15.75">
      <c r="A275" s="462" t="s">
        <v>57</v>
      </c>
      <c r="B275" s="462"/>
      <c r="C275" s="462"/>
      <c r="D275" s="420"/>
    </row>
    <row r="276" spans="1:4" s="413" customFormat="1" ht="15.75">
      <c r="A276" s="462" t="s">
        <v>58</v>
      </c>
      <c r="B276" s="462"/>
      <c r="C276" s="462"/>
      <c r="D276" s="420"/>
    </row>
    <row r="277" spans="1:4" s="413" customFormat="1" ht="15.75">
      <c r="A277" s="462" t="s">
        <v>59</v>
      </c>
      <c r="B277" s="462"/>
      <c r="C277" s="462"/>
      <c r="D277" s="420"/>
    </row>
    <row r="278" spans="1:4" s="413" customFormat="1" ht="15.75">
      <c r="A278" s="462"/>
      <c r="B278" s="462"/>
      <c r="C278" s="462"/>
      <c r="D278" s="420"/>
    </row>
    <row r="279" spans="1:4" s="413" customFormat="1" ht="15.75">
      <c r="A279" s="462" t="s">
        <v>60</v>
      </c>
      <c r="B279" s="462"/>
      <c r="C279" s="462"/>
      <c r="D279" s="420"/>
    </row>
    <row r="280" spans="1:4" s="413" customFormat="1" ht="15.75">
      <c r="A280" s="462" t="s">
        <v>61</v>
      </c>
      <c r="B280" s="462"/>
      <c r="C280" s="462"/>
      <c r="D280" s="420"/>
    </row>
    <row r="281" spans="1:4" s="413" customFormat="1" ht="15.75">
      <c r="A281" s="462" t="s">
        <v>59</v>
      </c>
      <c r="B281" s="462"/>
      <c r="C281" s="462"/>
      <c r="D281" s="420"/>
    </row>
    <row r="282" spans="1:4" s="413" customFormat="1" ht="15.75">
      <c r="A282" s="462"/>
      <c r="B282" s="462"/>
      <c r="C282" s="462"/>
      <c r="D282" s="420"/>
    </row>
    <row r="283" spans="1:4" s="413" customFormat="1" ht="15.75">
      <c r="A283" s="462" t="s">
        <v>62</v>
      </c>
      <c r="B283" s="462"/>
      <c r="C283" s="462"/>
      <c r="D283" s="420"/>
    </row>
    <row r="284" spans="1:4" s="413" customFormat="1" ht="15.75">
      <c r="A284" s="462" t="s">
        <v>63</v>
      </c>
      <c r="B284" s="462"/>
      <c r="C284" s="462"/>
      <c r="D284" s="420"/>
    </row>
    <row r="285" spans="1:4" s="413" customFormat="1" ht="15.75">
      <c r="A285" s="462" t="s">
        <v>59</v>
      </c>
      <c r="B285" s="462"/>
      <c r="C285" s="462"/>
      <c r="D285" s="420"/>
    </row>
    <row r="286" spans="1:4" s="413" customFormat="1" ht="275.25" customHeight="1">
      <c r="A286" s="460"/>
      <c r="B286" s="462"/>
      <c r="C286" s="462"/>
      <c r="D286" s="420"/>
    </row>
    <row r="287" spans="1:4" s="413" customFormat="1" ht="18.75">
      <c r="A287" s="532" t="s">
        <v>622</v>
      </c>
      <c r="B287" s="532"/>
      <c r="C287" s="532"/>
      <c r="D287" s="532"/>
    </row>
    <row r="288" s="413" customFormat="1" ht="15.75"/>
    <row r="289" s="413" customFormat="1" ht="15.75">
      <c r="A289" s="452" t="s">
        <v>371</v>
      </c>
    </row>
    <row r="290" s="413" customFormat="1" ht="15.75">
      <c r="A290" s="447" t="s">
        <v>623</v>
      </c>
    </row>
    <row r="291" spans="1:4" s="413" customFormat="1" ht="15.75">
      <c r="A291" s="530"/>
      <c r="B291" s="530"/>
      <c r="C291" s="530"/>
      <c r="D291" s="530"/>
    </row>
    <row r="292" spans="1:4" s="413" customFormat="1" ht="15.75">
      <c r="A292" s="530"/>
      <c r="B292" s="530"/>
      <c r="C292" s="530"/>
      <c r="D292" s="530"/>
    </row>
    <row r="293" spans="1:4" s="413" customFormat="1" ht="15.75">
      <c r="A293" s="530"/>
      <c r="B293" s="530"/>
      <c r="C293" s="530"/>
      <c r="D293" s="530"/>
    </row>
    <row r="294" spans="1:4" s="413" customFormat="1" ht="15.75">
      <c r="A294" s="530"/>
      <c r="B294" s="530"/>
      <c r="C294" s="530"/>
      <c r="D294" s="530"/>
    </row>
    <row r="295" spans="1:4" s="413" customFormat="1" ht="15.75">
      <c r="A295" s="531"/>
      <c r="B295" s="531"/>
      <c r="C295" s="531"/>
      <c r="D295" s="531"/>
    </row>
    <row r="296" spans="1:4" s="413" customFormat="1" ht="15.75">
      <c r="A296" s="531"/>
      <c r="B296" s="531"/>
      <c r="C296" s="531"/>
      <c r="D296" s="531"/>
    </row>
    <row r="297" spans="1:4" s="413" customFormat="1" ht="15.75">
      <c r="A297" s="468" t="s">
        <v>66</v>
      </c>
      <c r="B297" s="416"/>
      <c r="C297" s="457" t="s">
        <v>67</v>
      </c>
      <c r="D297" s="416"/>
    </row>
    <row r="298" spans="1:4" s="413" customFormat="1" ht="40.5" customHeight="1">
      <c r="A298" s="530"/>
      <c r="B298" s="530"/>
      <c r="C298" s="530"/>
      <c r="D298" s="530"/>
    </row>
    <row r="299" s="413" customFormat="1" ht="15.75">
      <c r="A299" s="452" t="s">
        <v>624</v>
      </c>
    </row>
    <row r="300" s="413" customFormat="1" ht="15.75">
      <c r="A300" s="412"/>
    </row>
    <row r="301" s="413" customFormat="1" ht="15.75">
      <c r="A301" s="453" t="s">
        <v>372</v>
      </c>
    </row>
    <row r="302" s="413" customFormat="1" ht="15.75">
      <c r="A302" s="413" t="s">
        <v>36</v>
      </c>
    </row>
    <row r="303" s="413" customFormat="1" ht="15.75"/>
    <row r="304" s="413" customFormat="1" ht="15.75">
      <c r="A304" s="453" t="s">
        <v>68</v>
      </c>
    </row>
    <row r="305" spans="1:4" s="413" customFormat="1" ht="15.75">
      <c r="A305" s="413" t="s">
        <v>69</v>
      </c>
      <c r="B305" s="531" t="s">
        <v>70</v>
      </c>
      <c r="C305" s="531"/>
      <c r="D305" s="413" t="s">
        <v>71</v>
      </c>
    </row>
    <row r="306" spans="1:4" s="413" customFormat="1" ht="15.75">
      <c r="A306" s="413" t="s">
        <v>72</v>
      </c>
      <c r="B306" s="531" t="s">
        <v>73</v>
      </c>
      <c r="C306" s="531"/>
      <c r="D306" s="413" t="s">
        <v>74</v>
      </c>
    </row>
    <row r="307" s="413" customFormat="1" ht="15.75"/>
    <row r="308" s="413" customFormat="1" ht="15.75">
      <c r="A308" s="453" t="s">
        <v>373</v>
      </c>
    </row>
    <row r="309" s="413" customFormat="1" ht="15.75">
      <c r="A309" s="413" t="s">
        <v>37</v>
      </c>
    </row>
    <row r="310" s="413" customFormat="1" ht="15.75"/>
    <row r="311" s="413" customFormat="1" ht="15.75">
      <c r="A311" s="453" t="s">
        <v>374</v>
      </c>
    </row>
    <row r="312" s="413" customFormat="1" ht="15.75">
      <c r="A312" s="413" t="s">
        <v>625</v>
      </c>
    </row>
    <row r="313" s="413" customFormat="1" ht="15.75"/>
    <row r="314" s="413" customFormat="1" ht="15.75">
      <c r="A314" s="453" t="s">
        <v>375</v>
      </c>
    </row>
    <row r="315" spans="1:4" s="413" customFormat="1" ht="15.75">
      <c r="A315" s="530"/>
      <c r="B315" s="530"/>
      <c r="C315" s="530"/>
      <c r="D315" s="530"/>
    </row>
    <row r="316" spans="1:4" s="413" customFormat="1" ht="15.75">
      <c r="A316" s="530"/>
      <c r="B316" s="530"/>
      <c r="C316" s="530"/>
      <c r="D316" s="530"/>
    </row>
    <row r="317" spans="1:4" s="413" customFormat="1" ht="15.75">
      <c r="A317" s="530"/>
      <c r="B317" s="530"/>
      <c r="C317" s="530"/>
      <c r="D317" s="530"/>
    </row>
    <row r="318" spans="1:4" s="413" customFormat="1" ht="3" customHeight="1">
      <c r="A318" s="530"/>
      <c r="B318" s="530"/>
      <c r="C318" s="530"/>
      <c r="D318" s="530"/>
    </row>
    <row r="319" s="413" customFormat="1" ht="15.75">
      <c r="A319" s="453" t="s">
        <v>376</v>
      </c>
    </row>
    <row r="320" spans="1:2" s="413" customFormat="1" ht="15.75">
      <c r="A320" s="413" t="s">
        <v>38</v>
      </c>
      <c r="B320" s="413" t="s">
        <v>39</v>
      </c>
    </row>
    <row r="321" s="413" customFormat="1" ht="15.75">
      <c r="A321" s="447" t="s">
        <v>626</v>
      </c>
    </row>
    <row r="322" spans="1:4" s="413" customFormat="1" ht="15.75">
      <c r="A322" s="530"/>
      <c r="B322" s="530"/>
      <c r="C322" s="530"/>
      <c r="D322" s="530"/>
    </row>
    <row r="323" spans="1:4" s="413" customFormat="1" ht="15.75">
      <c r="A323" s="530"/>
      <c r="B323" s="530"/>
      <c r="C323" s="530"/>
      <c r="D323" s="530"/>
    </row>
    <row r="324" s="413" customFormat="1" ht="15.75">
      <c r="A324" s="453" t="s">
        <v>377</v>
      </c>
    </row>
    <row r="325" spans="1:4" s="413" customFormat="1" ht="15.75">
      <c r="A325" s="530"/>
      <c r="B325" s="530"/>
      <c r="C325" s="530"/>
      <c r="D325" s="530"/>
    </row>
    <row r="326" spans="1:4" s="413" customFormat="1" ht="15.75">
      <c r="A326" s="530"/>
      <c r="B326" s="530"/>
      <c r="C326" s="530"/>
      <c r="D326" s="530"/>
    </row>
    <row r="327" spans="1:4" s="413" customFormat="1" ht="9.75" customHeight="1">
      <c r="A327" s="530"/>
      <c r="B327" s="530"/>
      <c r="C327" s="530"/>
      <c r="D327" s="530"/>
    </row>
    <row r="328" spans="1:4" s="413" customFormat="1" ht="5.25" customHeight="1" hidden="1">
      <c r="A328" s="530"/>
      <c r="B328" s="530"/>
      <c r="C328" s="530"/>
      <c r="D328" s="530"/>
    </row>
    <row r="329" spans="1:4" s="413" customFormat="1" ht="15.75">
      <c r="A329" s="531"/>
      <c r="B329" s="531"/>
      <c r="C329" s="531"/>
      <c r="D329" s="531"/>
    </row>
    <row r="330" s="413" customFormat="1" ht="15.75">
      <c r="A330" s="453" t="s">
        <v>378</v>
      </c>
    </row>
    <row r="331" spans="1:4" s="413" customFormat="1" ht="15.75">
      <c r="A331" s="530"/>
      <c r="B331" s="530"/>
      <c r="C331" s="530"/>
      <c r="D331" s="530"/>
    </row>
    <row r="332" spans="1:4" s="413" customFormat="1" ht="15.75">
      <c r="A332" s="530"/>
      <c r="B332" s="530"/>
      <c r="C332" s="530"/>
      <c r="D332" s="530"/>
    </row>
    <row r="333" spans="1:4" s="413" customFormat="1" ht="11.25" customHeight="1">
      <c r="A333" s="530"/>
      <c r="B333" s="530"/>
      <c r="C333" s="530"/>
      <c r="D333" s="530"/>
    </row>
    <row r="334" spans="1:4" s="413" customFormat="1" ht="6" customHeight="1" hidden="1">
      <c r="A334" s="530"/>
      <c r="B334" s="530"/>
      <c r="C334" s="530"/>
      <c r="D334" s="530"/>
    </row>
    <row r="335" spans="1:4" s="413" customFormat="1" ht="15.75">
      <c r="A335" s="531"/>
      <c r="B335" s="531"/>
      <c r="C335" s="531"/>
      <c r="D335" s="531"/>
    </row>
    <row r="336" s="413" customFormat="1" ht="15.75">
      <c r="A336" s="453" t="s">
        <v>379</v>
      </c>
    </row>
    <row r="337" spans="1:4" s="413" customFormat="1" ht="15.75">
      <c r="A337" s="530"/>
      <c r="B337" s="530"/>
      <c r="C337" s="530"/>
      <c r="D337" s="530"/>
    </row>
    <row r="338" spans="1:4" s="413" customFormat="1" ht="15.75">
      <c r="A338" s="530"/>
      <c r="B338" s="530"/>
      <c r="C338" s="530"/>
      <c r="D338" s="530"/>
    </row>
    <row r="339" spans="1:4" s="413" customFormat="1" ht="18.75">
      <c r="A339" s="532" t="s">
        <v>627</v>
      </c>
      <c r="B339" s="532"/>
      <c r="C339" s="532"/>
      <c r="D339" s="532"/>
    </row>
    <row r="340" s="413" customFormat="1" ht="15.75"/>
    <row r="341" s="413" customFormat="1" ht="15.75"/>
    <row r="342" s="413" customFormat="1" ht="15.75">
      <c r="A342" s="452" t="s">
        <v>628</v>
      </c>
    </row>
    <row r="343" s="413" customFormat="1" ht="15.75"/>
    <row r="344" spans="1:4" s="413" customFormat="1" ht="15.75">
      <c r="A344" s="451" t="s">
        <v>629</v>
      </c>
      <c r="B344" s="451" t="s">
        <v>75</v>
      </c>
      <c r="C344" s="451" t="s">
        <v>77</v>
      </c>
      <c r="D344" s="454" t="s">
        <v>76</v>
      </c>
    </row>
    <row r="345" spans="1:4" s="413" customFormat="1" ht="15.75">
      <c r="A345" s="430"/>
      <c r="B345" s="425"/>
      <c r="C345" s="431"/>
      <c r="D345" s="431"/>
    </row>
    <row r="346" spans="1:4" s="413" customFormat="1" ht="15.75">
      <c r="A346" s="430"/>
      <c r="B346" s="430"/>
      <c r="C346" s="430"/>
      <c r="D346" s="430"/>
    </row>
    <row r="347" spans="1:4" s="413" customFormat="1" ht="15.75">
      <c r="A347" s="430"/>
      <c r="B347" s="430"/>
      <c r="C347" s="430"/>
      <c r="D347" s="430"/>
    </row>
    <row r="348" spans="1:4" s="413" customFormat="1" ht="15.75">
      <c r="A348" s="430"/>
      <c r="B348" s="430"/>
      <c r="C348" s="430"/>
      <c r="D348" s="430"/>
    </row>
    <row r="349" spans="1:4" s="413" customFormat="1" ht="15.75">
      <c r="A349" s="430"/>
      <c r="B349" s="430"/>
      <c r="C349" s="430"/>
      <c r="D349" s="430"/>
    </row>
    <row r="350" spans="1:4" s="413" customFormat="1" ht="15.75">
      <c r="A350" s="430"/>
      <c r="B350" s="430"/>
      <c r="C350" s="430"/>
      <c r="D350" s="430"/>
    </row>
    <row r="351" spans="1:4" s="413" customFormat="1" ht="15.75">
      <c r="A351" s="430"/>
      <c r="B351" s="430"/>
      <c r="C351" s="430"/>
      <c r="D351" s="430"/>
    </row>
    <row r="352" spans="1:4" s="413" customFormat="1" ht="15.75">
      <c r="A352" s="420" t="s">
        <v>103</v>
      </c>
      <c r="B352" s="420"/>
      <c r="C352" s="420"/>
      <c r="D352" s="420"/>
    </row>
    <row r="353" spans="1:4" s="413" customFormat="1" ht="15.75">
      <c r="A353" s="420"/>
      <c r="B353" s="420"/>
      <c r="C353" s="420"/>
      <c r="D353" s="420"/>
    </row>
    <row r="354" s="413" customFormat="1" ht="15.75"/>
    <row r="355" s="413" customFormat="1" ht="15.75">
      <c r="A355" s="447" t="s">
        <v>630</v>
      </c>
    </row>
    <row r="356" spans="1:4" s="413" customFormat="1" ht="15.75">
      <c r="A356" s="530"/>
      <c r="B356" s="530"/>
      <c r="C356" s="530"/>
      <c r="D356" s="530"/>
    </row>
    <row r="357" spans="1:4" s="413" customFormat="1" ht="15.75">
      <c r="A357" s="530"/>
      <c r="B357" s="530"/>
      <c r="C357" s="530"/>
      <c r="D357" s="530"/>
    </row>
    <row r="358" spans="1:4" s="413" customFormat="1" ht="15.75">
      <c r="A358" s="530"/>
      <c r="B358" s="530"/>
      <c r="C358" s="530"/>
      <c r="D358" s="530"/>
    </row>
    <row r="359" spans="1:4" s="413" customFormat="1" ht="15.75">
      <c r="A359" s="530"/>
      <c r="B359" s="530"/>
      <c r="C359" s="530"/>
      <c r="D359" s="530"/>
    </row>
    <row r="360" spans="1:4" s="413" customFormat="1" ht="15.75">
      <c r="A360" s="530"/>
      <c r="B360" s="530"/>
      <c r="C360" s="530"/>
      <c r="D360" s="530"/>
    </row>
    <row r="361" spans="1:4" s="413" customFormat="1" ht="15.75">
      <c r="A361" s="530"/>
      <c r="B361" s="530"/>
      <c r="C361" s="530"/>
      <c r="D361" s="530"/>
    </row>
    <row r="362" spans="1:4" s="413" customFormat="1" ht="15.75">
      <c r="A362" s="530"/>
      <c r="B362" s="530"/>
      <c r="C362" s="530"/>
      <c r="D362" s="530"/>
    </row>
    <row r="363" s="413" customFormat="1" ht="15.75">
      <c r="A363" s="452" t="s">
        <v>631</v>
      </c>
    </row>
    <row r="364" s="413" customFormat="1" ht="15.75"/>
    <row r="365" spans="1:4" s="413" customFormat="1" ht="15.75">
      <c r="A365" s="520" t="s">
        <v>632</v>
      </c>
      <c r="B365" s="520"/>
      <c r="C365" s="520" t="s">
        <v>395</v>
      </c>
      <c r="D365" s="520"/>
    </row>
    <row r="366" spans="1:4" s="413" customFormat="1" ht="15.75">
      <c r="A366" s="517"/>
      <c r="B366" s="517"/>
      <c r="C366" s="517"/>
      <c r="D366" s="517"/>
    </row>
    <row r="367" spans="1:4" s="413" customFormat="1" ht="15.75">
      <c r="A367" s="517"/>
      <c r="B367" s="517"/>
      <c r="C367" s="517"/>
      <c r="D367" s="517"/>
    </row>
    <row r="368" spans="1:4" s="413" customFormat="1" ht="15.75">
      <c r="A368" s="517"/>
      <c r="B368" s="517"/>
      <c r="C368" s="517"/>
      <c r="D368" s="517"/>
    </row>
    <row r="369" spans="1:4" s="413" customFormat="1" ht="15.75">
      <c r="A369" s="517"/>
      <c r="B369" s="517"/>
      <c r="C369" s="517"/>
      <c r="D369" s="517"/>
    </row>
    <row r="370" spans="1:4" s="413" customFormat="1" ht="15.75">
      <c r="A370" s="517"/>
      <c r="B370" s="517"/>
      <c r="C370" s="517"/>
      <c r="D370" s="517"/>
    </row>
    <row r="371" spans="1:4" s="413" customFormat="1" ht="15.75">
      <c r="A371" s="517"/>
      <c r="B371" s="517"/>
      <c r="C371" s="517"/>
      <c r="D371" s="517"/>
    </row>
    <row r="372" spans="1:4" s="413" customFormat="1" ht="15.75">
      <c r="A372" s="517"/>
      <c r="B372" s="517"/>
      <c r="C372" s="517"/>
      <c r="D372" s="517"/>
    </row>
    <row r="373" spans="1:4" s="413" customFormat="1" ht="15.75">
      <c r="A373" s="517"/>
      <c r="B373" s="517"/>
      <c r="C373" s="517"/>
      <c r="D373" s="517"/>
    </row>
    <row r="374" s="413" customFormat="1" ht="15.75"/>
    <row r="375" s="413" customFormat="1" ht="15.75"/>
    <row r="376" s="413" customFormat="1" ht="15.75">
      <c r="A376" s="452" t="s">
        <v>259</v>
      </c>
    </row>
    <row r="377" s="413" customFormat="1" ht="15.75"/>
    <row r="378" spans="1:4" s="413" customFormat="1" ht="15.75">
      <c r="A378" s="530"/>
      <c r="B378" s="530"/>
      <c r="C378" s="530"/>
      <c r="D378" s="530"/>
    </row>
    <row r="379" spans="1:4" s="413" customFormat="1" ht="15.75">
      <c r="A379" s="530"/>
      <c r="B379" s="530"/>
      <c r="C379" s="530"/>
      <c r="D379" s="530"/>
    </row>
    <row r="380" spans="1:4" s="413" customFormat="1" ht="15.75">
      <c r="A380" s="530"/>
      <c r="B380" s="530"/>
      <c r="C380" s="530"/>
      <c r="D380" s="530"/>
    </row>
    <row r="381" spans="1:4" s="413" customFormat="1" ht="15.75">
      <c r="A381" s="530"/>
      <c r="B381" s="530"/>
      <c r="C381" s="530"/>
      <c r="D381" s="530"/>
    </row>
    <row r="382" spans="1:4" s="413" customFormat="1" ht="15.75">
      <c r="A382" s="530"/>
      <c r="B382" s="530"/>
      <c r="C382" s="530"/>
      <c r="D382" s="530"/>
    </row>
    <row r="383" spans="1:4" s="413" customFormat="1" ht="15.75">
      <c r="A383" s="530"/>
      <c r="B383" s="530"/>
      <c r="C383" s="530"/>
      <c r="D383" s="530"/>
    </row>
    <row r="384" spans="1:4" s="413" customFormat="1" ht="15.75">
      <c r="A384" s="530"/>
      <c r="B384" s="530"/>
      <c r="C384" s="530"/>
      <c r="D384" s="530"/>
    </row>
    <row r="385" spans="1:4" s="413" customFormat="1" ht="15.75">
      <c r="A385" s="530"/>
      <c r="B385" s="530"/>
      <c r="C385" s="530"/>
      <c r="D385" s="530"/>
    </row>
    <row r="386" spans="1:4" s="413" customFormat="1" ht="15.75">
      <c r="A386" s="531"/>
      <c r="B386" s="531"/>
      <c r="C386" s="531"/>
      <c r="D386" s="531"/>
    </row>
    <row r="387" spans="1:4" s="413" customFormat="1" ht="15.75">
      <c r="A387" s="531"/>
      <c r="B387" s="531"/>
      <c r="C387" s="531"/>
      <c r="D387" s="531"/>
    </row>
    <row r="388" s="413" customFormat="1" ht="15.75"/>
    <row r="389" spans="1:4" s="413" customFormat="1" ht="18.75">
      <c r="A389" s="532" t="s">
        <v>396</v>
      </c>
      <c r="B389" s="532"/>
      <c r="C389" s="532"/>
      <c r="D389" s="532"/>
    </row>
    <row r="390" s="413" customFormat="1" ht="15.75"/>
    <row r="391" ht="15.75">
      <c r="A391" s="452" t="s">
        <v>397</v>
      </c>
    </row>
    <row r="393" s="413" customFormat="1" ht="15.75">
      <c r="A393" s="453" t="s">
        <v>380</v>
      </c>
    </row>
    <row r="394" s="413" customFormat="1" ht="15.75">
      <c r="A394" s="447" t="s">
        <v>94</v>
      </c>
    </row>
    <row r="395" spans="1:4" ht="12.75" customHeight="1">
      <c r="A395" s="530"/>
      <c r="B395" s="530"/>
      <c r="C395" s="530"/>
      <c r="D395" s="530"/>
    </row>
    <row r="396" spans="1:4" ht="12.75" customHeight="1">
      <c r="A396" s="530"/>
      <c r="B396" s="530"/>
      <c r="C396" s="530"/>
      <c r="D396" s="530"/>
    </row>
    <row r="397" spans="1:4" ht="12.75" customHeight="1">
      <c r="A397" s="530"/>
      <c r="B397" s="530"/>
      <c r="C397" s="530"/>
      <c r="D397" s="530"/>
    </row>
    <row r="398" spans="1:4" ht="12.75" customHeight="1">
      <c r="A398" s="530"/>
      <c r="B398" s="530"/>
      <c r="C398" s="530"/>
      <c r="D398" s="530"/>
    </row>
    <row r="399" spans="1:4" ht="12.75" customHeight="1">
      <c r="A399" s="530"/>
      <c r="B399" s="530"/>
      <c r="C399" s="530"/>
      <c r="D399" s="530"/>
    </row>
    <row r="400" spans="1:4" ht="12.75" customHeight="1">
      <c r="A400" s="530"/>
      <c r="B400" s="530"/>
      <c r="C400" s="530"/>
      <c r="D400" s="530"/>
    </row>
    <row r="401" spans="1:4" ht="12.75" customHeight="1">
      <c r="A401" s="530"/>
      <c r="B401" s="530"/>
      <c r="C401" s="530"/>
      <c r="D401" s="530"/>
    </row>
    <row r="402" spans="1:4" ht="12.75" customHeight="1">
      <c r="A402" s="530"/>
      <c r="B402" s="530"/>
      <c r="C402" s="530"/>
      <c r="D402" s="530"/>
    </row>
    <row r="403" s="413" customFormat="1" ht="15.75">
      <c r="A403" s="453" t="s">
        <v>381</v>
      </c>
    </row>
    <row r="404" s="413" customFormat="1" ht="15.75">
      <c r="A404" s="447" t="s">
        <v>398</v>
      </c>
    </row>
    <row r="405" spans="1:4" s="413" customFormat="1" ht="15.75">
      <c r="A405" s="530"/>
      <c r="B405" s="530"/>
      <c r="C405" s="530"/>
      <c r="D405" s="530"/>
    </row>
    <row r="406" spans="1:4" s="413" customFormat="1" ht="15.75">
      <c r="A406" s="530"/>
      <c r="B406" s="530"/>
      <c r="C406" s="530"/>
      <c r="D406" s="530"/>
    </row>
    <row r="407" spans="1:4" ht="12.75" customHeight="1">
      <c r="A407" s="530"/>
      <c r="B407" s="530"/>
      <c r="C407" s="530"/>
      <c r="D407" s="530"/>
    </row>
    <row r="408" spans="1:4" s="413" customFormat="1" ht="15.75">
      <c r="A408" s="530"/>
      <c r="B408" s="530"/>
      <c r="C408" s="530"/>
      <c r="D408" s="530"/>
    </row>
    <row r="409" spans="1:4" s="413" customFormat="1" ht="15.75">
      <c r="A409" s="531"/>
      <c r="B409" s="531"/>
      <c r="C409" s="531"/>
      <c r="D409" s="531"/>
    </row>
    <row r="410" s="413" customFormat="1" ht="15.75">
      <c r="A410" s="453" t="s">
        <v>382</v>
      </c>
    </row>
    <row r="411" spans="1:4" ht="12.75" customHeight="1">
      <c r="A411" s="530"/>
      <c r="B411" s="530"/>
      <c r="C411" s="530"/>
      <c r="D411" s="530"/>
    </row>
    <row r="412" spans="1:4" s="413" customFormat="1" ht="15.75">
      <c r="A412" s="530"/>
      <c r="B412" s="530"/>
      <c r="C412" s="530"/>
      <c r="D412" s="530"/>
    </row>
    <row r="413" spans="1:4" s="413" customFormat="1" ht="15.75">
      <c r="A413" s="530"/>
      <c r="B413" s="530"/>
      <c r="C413" s="530"/>
      <c r="D413" s="530"/>
    </row>
    <row r="414" spans="1:4" s="413" customFormat="1" ht="15.75">
      <c r="A414" s="530"/>
      <c r="B414" s="530"/>
      <c r="C414" s="530"/>
      <c r="D414" s="530"/>
    </row>
    <row r="415" spans="1:4" s="413" customFormat="1" ht="15.75">
      <c r="A415" s="531"/>
      <c r="B415" s="531"/>
      <c r="C415" s="531"/>
      <c r="D415" s="531"/>
    </row>
    <row r="416" s="413" customFormat="1" ht="15.75">
      <c r="A416" s="453" t="s">
        <v>383</v>
      </c>
    </row>
    <row r="417" spans="1:4" s="413" customFormat="1" ht="15.75">
      <c r="A417" s="530"/>
      <c r="B417" s="530"/>
      <c r="C417" s="530"/>
      <c r="D417" s="530"/>
    </row>
    <row r="418" spans="1:4" s="413" customFormat="1" ht="15.75">
      <c r="A418" s="530"/>
      <c r="B418" s="530"/>
      <c r="C418" s="530"/>
      <c r="D418" s="530"/>
    </row>
    <row r="419" spans="1:4" s="413" customFormat="1" ht="15.75">
      <c r="A419" s="530"/>
      <c r="B419" s="530"/>
      <c r="C419" s="530"/>
      <c r="D419" s="530"/>
    </row>
    <row r="420" spans="1:4" s="413" customFormat="1" ht="15.75">
      <c r="A420" s="531"/>
      <c r="B420" s="531"/>
      <c r="C420" s="531"/>
      <c r="D420" s="531"/>
    </row>
    <row r="421" s="413" customFormat="1" ht="15.75">
      <c r="A421" s="452" t="s">
        <v>399</v>
      </c>
    </row>
    <row r="422" s="413" customFormat="1" ht="15.75"/>
    <row r="423" s="413" customFormat="1" ht="15.75">
      <c r="A423" s="453" t="s">
        <v>384</v>
      </c>
    </row>
    <row r="424" s="413" customFormat="1" ht="15.75">
      <c r="A424" s="447" t="s">
        <v>400</v>
      </c>
    </row>
    <row r="425" spans="1:4" s="413" customFormat="1" ht="15.75">
      <c r="A425" s="530"/>
      <c r="B425" s="530"/>
      <c r="C425" s="530"/>
      <c r="D425" s="530"/>
    </row>
    <row r="426" spans="1:4" s="413" customFormat="1" ht="15.75">
      <c r="A426" s="530"/>
      <c r="B426" s="530"/>
      <c r="C426" s="530"/>
      <c r="D426" s="530"/>
    </row>
    <row r="427" spans="1:4" s="413" customFormat="1" ht="15.75">
      <c r="A427" s="530"/>
      <c r="B427" s="530"/>
      <c r="C427" s="530"/>
      <c r="D427" s="530"/>
    </row>
    <row r="428" spans="1:4" s="413" customFormat="1" ht="15.75">
      <c r="A428" s="530"/>
      <c r="B428" s="530"/>
      <c r="C428" s="530"/>
      <c r="D428" s="530"/>
    </row>
    <row r="429" s="413" customFormat="1" ht="15.75">
      <c r="A429" s="453" t="s">
        <v>385</v>
      </c>
    </row>
    <row r="430" spans="1:4" s="413" customFormat="1" ht="15.75">
      <c r="A430" s="531"/>
      <c r="B430" s="531"/>
      <c r="C430" s="531"/>
      <c r="D430" s="531"/>
    </row>
    <row r="431" spans="1:4" s="413" customFormat="1" ht="15.75">
      <c r="A431" s="531"/>
      <c r="B431" s="531"/>
      <c r="C431" s="531"/>
      <c r="D431" s="531"/>
    </row>
    <row r="432" s="413" customFormat="1" ht="15.75">
      <c r="A432" s="453" t="s">
        <v>386</v>
      </c>
    </row>
    <row r="433" spans="1:4" s="413" customFormat="1" ht="15.75">
      <c r="A433" s="518" t="s">
        <v>93</v>
      </c>
      <c r="B433" s="519"/>
      <c r="C433" s="519"/>
      <c r="D433" s="519"/>
    </row>
    <row r="434" spans="1:4" s="413" customFormat="1" ht="15.75">
      <c r="A434" s="519"/>
      <c r="B434" s="519"/>
      <c r="C434" s="519"/>
      <c r="D434" s="519"/>
    </row>
    <row r="435" spans="1:4" s="413" customFormat="1" ht="15.75">
      <c r="A435" s="519"/>
      <c r="B435" s="519"/>
      <c r="C435" s="519"/>
      <c r="D435" s="519"/>
    </row>
    <row r="436" spans="1:4" s="413" customFormat="1" ht="15.75">
      <c r="A436" s="519"/>
      <c r="B436" s="519"/>
      <c r="C436" s="519"/>
      <c r="D436" s="519"/>
    </row>
    <row r="437" spans="1:4" s="413" customFormat="1" ht="15.75">
      <c r="A437" s="519"/>
      <c r="B437" s="519"/>
      <c r="C437" s="519"/>
      <c r="D437" s="519"/>
    </row>
    <row r="438" spans="1:4" s="413" customFormat="1" ht="15.75">
      <c r="A438" s="519"/>
      <c r="B438" s="519"/>
      <c r="C438" s="519"/>
      <c r="D438" s="519"/>
    </row>
    <row r="439" spans="1:4" s="413" customFormat="1" ht="15.75">
      <c r="A439" s="519"/>
      <c r="B439" s="519"/>
      <c r="C439" s="519"/>
      <c r="D439" s="519"/>
    </row>
    <row r="440" spans="1:4" s="413" customFormat="1" ht="15.75">
      <c r="A440" s="519"/>
      <c r="B440" s="519"/>
      <c r="C440" s="519"/>
      <c r="D440" s="519"/>
    </row>
    <row r="441" spans="1:4" s="413" customFormat="1" ht="18.75">
      <c r="A441" s="532" t="s">
        <v>401</v>
      </c>
      <c r="B441" s="532"/>
      <c r="C441" s="532"/>
      <c r="D441" s="532"/>
    </row>
    <row r="442" s="413" customFormat="1" ht="15.75"/>
    <row r="443" s="413" customFormat="1" ht="15.75">
      <c r="A443" s="452" t="s">
        <v>402</v>
      </c>
    </row>
    <row r="444" s="413" customFormat="1" ht="15.75"/>
    <row r="445" spans="1:4" s="413" customFormat="1" ht="15.75">
      <c r="A445" s="453" t="s">
        <v>387</v>
      </c>
      <c r="B445" s="530"/>
      <c r="C445" s="530"/>
      <c r="D445" s="530"/>
    </row>
    <row r="446" spans="1:4" s="413" customFormat="1" ht="15.75">
      <c r="A446" s="470" t="s">
        <v>78</v>
      </c>
      <c r="B446" s="530"/>
      <c r="C446" s="530"/>
      <c r="D446" s="530"/>
    </row>
    <row r="447" spans="2:4" s="413" customFormat="1" ht="15.75">
      <c r="B447" s="530"/>
      <c r="C447" s="530"/>
      <c r="D447" s="530"/>
    </row>
    <row r="448" spans="1:4" s="413" customFormat="1" ht="15.75">
      <c r="A448" s="453" t="s">
        <v>388</v>
      </c>
      <c r="B448" s="530"/>
      <c r="C448" s="530"/>
      <c r="D448" s="530"/>
    </row>
    <row r="449" spans="2:4" s="413" customFormat="1" ht="15.75">
      <c r="B449" s="530"/>
      <c r="C449" s="530"/>
      <c r="D449" s="530"/>
    </row>
    <row r="450" spans="2:4" s="413" customFormat="1" ht="15.75">
      <c r="B450" s="530"/>
      <c r="C450" s="530"/>
      <c r="D450" s="530"/>
    </row>
    <row r="451" s="413" customFormat="1" ht="15.75">
      <c r="A451" s="453" t="s">
        <v>389</v>
      </c>
    </row>
    <row r="452" spans="1:4" s="413" customFormat="1" ht="15.75">
      <c r="A452" s="530"/>
      <c r="B452" s="530"/>
      <c r="C452" s="530"/>
      <c r="D452" s="530"/>
    </row>
    <row r="453" spans="1:4" s="413" customFormat="1" ht="15.75">
      <c r="A453" s="530"/>
      <c r="B453" s="530"/>
      <c r="C453" s="530"/>
      <c r="D453" s="530"/>
    </row>
    <row r="454" s="413" customFormat="1" ht="15.75">
      <c r="A454" s="453" t="s">
        <v>390</v>
      </c>
    </row>
    <row r="455" spans="1:4" s="413" customFormat="1" ht="15.75">
      <c r="A455" s="530"/>
      <c r="B455" s="530"/>
      <c r="C455" s="530"/>
      <c r="D455" s="530"/>
    </row>
    <row r="456" spans="1:4" s="413" customFormat="1" ht="31.5" customHeight="1">
      <c r="A456" s="530"/>
      <c r="B456" s="530"/>
      <c r="C456" s="530"/>
      <c r="D456" s="530"/>
    </row>
    <row r="457" s="413" customFormat="1" ht="15.75">
      <c r="A457" s="453" t="s">
        <v>391</v>
      </c>
    </row>
    <row r="458" spans="1:4" s="413" customFormat="1" ht="15.75">
      <c r="A458" s="447" t="s">
        <v>403</v>
      </c>
      <c r="B458" s="531"/>
      <c r="C458" s="531"/>
      <c r="D458" s="531"/>
    </row>
    <row r="459" spans="1:4" s="413" customFormat="1" ht="15.75">
      <c r="A459" s="447" t="s">
        <v>404</v>
      </c>
      <c r="B459" s="531"/>
      <c r="C459" s="531"/>
      <c r="D459" s="531"/>
    </row>
    <row r="460" s="413" customFormat="1" ht="15.75"/>
    <row r="461" s="413" customFormat="1" ht="15.75">
      <c r="A461" s="452" t="s">
        <v>405</v>
      </c>
    </row>
    <row r="462" s="413" customFormat="1" ht="15.75"/>
    <row r="463" spans="1:3" s="413" customFormat="1" ht="15.75">
      <c r="A463" s="447"/>
      <c r="B463" s="520" t="s">
        <v>104</v>
      </c>
      <c r="C463" s="520"/>
    </row>
    <row r="464" spans="1:3" s="413" customFormat="1" ht="15.75">
      <c r="A464" s="451" t="s">
        <v>105</v>
      </c>
      <c r="B464" s="517"/>
      <c r="C464" s="517"/>
    </row>
    <row r="465" spans="1:3" s="413" customFormat="1" ht="15.75">
      <c r="A465" s="451" t="s">
        <v>106</v>
      </c>
      <c r="B465" s="517"/>
      <c r="C465" s="517"/>
    </row>
    <row r="466" spans="1:3" s="413" customFormat="1" ht="14.25" customHeight="1">
      <c r="A466" s="451" t="s">
        <v>107</v>
      </c>
      <c r="B466" s="517"/>
      <c r="C466" s="517"/>
    </row>
    <row r="467" s="413" customFormat="1" ht="17.25" customHeight="1"/>
    <row r="468" s="413" customFormat="1" ht="15.75">
      <c r="A468" s="447" t="s">
        <v>406</v>
      </c>
    </row>
    <row r="469" spans="1:4" s="413" customFormat="1" ht="15.75">
      <c r="A469" s="447" t="s">
        <v>407</v>
      </c>
      <c r="C469" s="531"/>
      <c r="D469" s="531"/>
    </row>
    <row r="470" s="413" customFormat="1" ht="15.75">
      <c r="A470" s="447" t="s">
        <v>649</v>
      </c>
    </row>
    <row r="471" s="413" customFormat="1" ht="21.75" customHeight="1"/>
    <row r="472" spans="1:4" s="413" customFormat="1" ht="15.75">
      <c r="A472" s="520" t="s">
        <v>650</v>
      </c>
      <c r="B472" s="520"/>
      <c r="C472" s="520"/>
      <c r="D472" s="520"/>
    </row>
    <row r="473" spans="1:4" s="413" customFormat="1" ht="15.75">
      <c r="A473" s="451" t="s">
        <v>80</v>
      </c>
      <c r="B473" s="451" t="s">
        <v>81</v>
      </c>
      <c r="C473" s="451" t="s">
        <v>82</v>
      </c>
      <c r="D473" s="451" t="s">
        <v>83</v>
      </c>
    </row>
    <row r="474" spans="1:4" s="413" customFormat="1" ht="15.75">
      <c r="A474" s="430"/>
      <c r="B474" s="430"/>
      <c r="C474" s="430"/>
      <c r="D474" s="430"/>
    </row>
    <row r="475" spans="1:4" s="413" customFormat="1" ht="2.25" customHeight="1">
      <c r="A475" s="430"/>
      <c r="B475" s="430"/>
      <c r="C475" s="430"/>
      <c r="D475" s="430"/>
    </row>
    <row r="476" spans="1:4" s="413" customFormat="1" ht="15.75">
      <c r="A476" s="451" t="s">
        <v>87</v>
      </c>
      <c r="B476" s="451" t="s">
        <v>86</v>
      </c>
      <c r="C476" s="451" t="s">
        <v>85</v>
      </c>
      <c r="D476" s="451" t="s">
        <v>84</v>
      </c>
    </row>
    <row r="477" spans="1:4" s="413" customFormat="1" ht="15.75">
      <c r="A477" s="430"/>
      <c r="B477" s="430"/>
      <c r="C477" s="430"/>
      <c r="D477" s="430"/>
    </row>
    <row r="478" spans="1:4" s="413" customFormat="1" ht="2.25" customHeight="1">
      <c r="A478" s="430"/>
      <c r="B478" s="430"/>
      <c r="C478" s="430"/>
      <c r="D478" s="430"/>
    </row>
    <row r="479" spans="1:4" s="413" customFormat="1" ht="15.75">
      <c r="A479" s="451" t="s">
        <v>88</v>
      </c>
      <c r="B479" s="451" t="s">
        <v>89</v>
      </c>
      <c r="C479" s="451" t="s">
        <v>90</v>
      </c>
      <c r="D479" s="451" t="s">
        <v>91</v>
      </c>
    </row>
    <row r="480" spans="1:4" s="413" customFormat="1" ht="15.75">
      <c r="A480" s="430"/>
      <c r="B480" s="430"/>
      <c r="C480" s="430"/>
      <c r="D480" s="430"/>
    </row>
    <row r="481" spans="1:4" s="413" customFormat="1" ht="15.75">
      <c r="A481" s="420"/>
      <c r="B481" s="420"/>
      <c r="C481" s="420"/>
      <c r="D481" s="420"/>
    </row>
    <row r="482" s="413" customFormat="1" ht="15.75">
      <c r="A482" s="447" t="s">
        <v>651</v>
      </c>
    </row>
    <row r="483" spans="1:4" s="413" customFormat="1" ht="15.75">
      <c r="A483" s="530"/>
      <c r="B483" s="530"/>
      <c r="C483" s="530"/>
      <c r="D483" s="530"/>
    </row>
    <row r="484" spans="1:4" s="413" customFormat="1" ht="15.75">
      <c r="A484" s="530"/>
      <c r="B484" s="530"/>
      <c r="C484" s="530"/>
      <c r="D484" s="530"/>
    </row>
    <row r="485" spans="1:4" s="413" customFormat="1" ht="15.75">
      <c r="A485" s="530"/>
      <c r="B485" s="530"/>
      <c r="C485" s="530"/>
      <c r="D485" s="530"/>
    </row>
    <row r="486" spans="1:4" s="413" customFormat="1" ht="8.25" customHeight="1">
      <c r="A486" s="530"/>
      <c r="B486" s="530"/>
      <c r="C486" s="530"/>
      <c r="D486" s="530"/>
    </row>
    <row r="487" s="413" customFormat="1" ht="15.75">
      <c r="A487" s="452" t="s">
        <v>652</v>
      </c>
    </row>
    <row r="488" s="413" customFormat="1" ht="15.75">
      <c r="A488" s="447" t="s">
        <v>653</v>
      </c>
    </row>
    <row r="489" spans="2:4" s="413" customFormat="1" ht="15.75">
      <c r="B489" s="451" t="s">
        <v>654</v>
      </c>
      <c r="C489" s="451" t="s">
        <v>655</v>
      </c>
      <c r="D489" s="451" t="s">
        <v>656</v>
      </c>
    </row>
    <row r="490" spans="1:4" s="413" customFormat="1" ht="15.75">
      <c r="A490" s="451" t="s">
        <v>280</v>
      </c>
      <c r="B490" s="430"/>
      <c r="C490" s="430"/>
      <c r="D490" s="430"/>
    </row>
    <row r="491" spans="1:4" s="413" customFormat="1" ht="15.75">
      <c r="A491" s="451" t="s">
        <v>657</v>
      </c>
      <c r="B491" s="430"/>
      <c r="C491" s="430"/>
      <c r="D491" s="430"/>
    </row>
    <row r="492" spans="1:4" s="413" customFormat="1" ht="18.75">
      <c r="A492" s="532" t="s">
        <v>658</v>
      </c>
      <c r="B492" s="532"/>
      <c r="C492" s="532"/>
      <c r="D492" s="532"/>
    </row>
    <row r="493" s="413" customFormat="1" ht="15.75"/>
    <row r="494" s="413" customFormat="1" ht="15.75">
      <c r="A494" s="452" t="s">
        <v>659</v>
      </c>
    </row>
    <row r="495" s="413" customFormat="1" ht="15.75"/>
    <row r="496" spans="1:4" s="413" customFormat="1" ht="15.75">
      <c r="A496" s="447" t="s">
        <v>660</v>
      </c>
      <c r="C496" s="416" t="s">
        <v>43</v>
      </c>
      <c r="D496" s="416" t="s">
        <v>39</v>
      </c>
    </row>
    <row r="497" s="413" customFormat="1" ht="15.75">
      <c r="A497" s="447" t="s">
        <v>661</v>
      </c>
    </row>
    <row r="498" spans="1:3" s="413" customFormat="1" ht="15.75">
      <c r="A498" s="447" t="s">
        <v>662</v>
      </c>
      <c r="B498" s="447" t="s">
        <v>663</v>
      </c>
      <c r="C498" s="447" t="s">
        <v>664</v>
      </c>
    </row>
    <row r="499" s="413" customFormat="1" ht="15.75"/>
    <row r="500" spans="1:4" s="413" customFormat="1" ht="31.5">
      <c r="A500" s="455" t="s">
        <v>665</v>
      </c>
      <c r="B500" s="456" t="s">
        <v>666</v>
      </c>
      <c r="C500" s="455" t="s">
        <v>667</v>
      </c>
      <c r="D500" s="455" t="s">
        <v>668</v>
      </c>
    </row>
    <row r="501" spans="1:4" s="413" customFormat="1" ht="15.75">
      <c r="A501" s="430"/>
      <c r="B501" s="430"/>
      <c r="C501" s="430"/>
      <c r="D501" s="430"/>
    </row>
    <row r="502" spans="1:4" s="413" customFormat="1" ht="15.75">
      <c r="A502" s="430"/>
      <c r="B502" s="430"/>
      <c r="C502" s="430"/>
      <c r="D502" s="430"/>
    </row>
    <row r="503" spans="1:4" s="413" customFormat="1" ht="15.75">
      <c r="A503" s="430"/>
      <c r="B503" s="430"/>
      <c r="C503" s="430"/>
      <c r="D503" s="430"/>
    </row>
    <row r="504" spans="1:4" s="413" customFormat="1" ht="15.75">
      <c r="A504" s="430"/>
      <c r="B504" s="430"/>
      <c r="C504" s="430"/>
      <c r="D504" s="430"/>
    </row>
    <row r="505" spans="1:4" s="413" customFormat="1" ht="15.75">
      <c r="A505" s="430"/>
      <c r="B505" s="430"/>
      <c r="C505" s="430"/>
      <c r="D505" s="430"/>
    </row>
    <row r="506" spans="1:4" s="413" customFormat="1" ht="15.75">
      <c r="A506" s="430"/>
      <c r="B506" s="430"/>
      <c r="C506" s="430"/>
      <c r="D506" s="430"/>
    </row>
    <row r="507" s="413" customFormat="1" ht="15.75"/>
    <row r="508" s="413" customFormat="1" ht="15.75"/>
    <row r="509" s="413" customFormat="1" ht="15.75">
      <c r="A509" s="452" t="s">
        <v>669</v>
      </c>
    </row>
    <row r="510" s="413" customFormat="1" ht="15.75"/>
    <row r="511" s="413" customFormat="1" ht="15.75">
      <c r="A511" s="453" t="s">
        <v>113</v>
      </c>
    </row>
    <row r="512" spans="1:4" s="413" customFormat="1" ht="15.75">
      <c r="A512" s="416" t="s">
        <v>109</v>
      </c>
      <c r="B512" s="457" t="s">
        <v>110</v>
      </c>
      <c r="C512" s="457" t="s">
        <v>111</v>
      </c>
      <c r="D512" s="457" t="s">
        <v>112</v>
      </c>
    </row>
    <row r="513" spans="1:4" s="413" customFormat="1" ht="15.75">
      <c r="A513" s="416"/>
      <c r="B513" s="457"/>
      <c r="C513" s="457"/>
      <c r="D513" s="457"/>
    </row>
    <row r="514" spans="1:4" s="413" customFormat="1" ht="15.75">
      <c r="A514" s="474" t="s">
        <v>114</v>
      </c>
      <c r="B514" s="457"/>
      <c r="C514" s="475" t="s">
        <v>115</v>
      </c>
      <c r="D514" s="457"/>
    </row>
    <row r="515" s="413" customFormat="1" ht="15.75"/>
    <row r="516" s="413" customFormat="1" ht="15.75">
      <c r="A516" s="453" t="s">
        <v>116</v>
      </c>
    </row>
    <row r="517" spans="1:4" s="413" customFormat="1" ht="15.75">
      <c r="A517" s="457" t="s">
        <v>117</v>
      </c>
      <c r="B517" s="416"/>
      <c r="C517" s="416"/>
      <c r="D517" s="416"/>
    </row>
    <row r="518" spans="1:4" s="413" customFormat="1" ht="15.75">
      <c r="A518" s="457" t="s">
        <v>118</v>
      </c>
      <c r="B518" s="416"/>
      <c r="C518" s="416"/>
      <c r="D518" s="416"/>
    </row>
    <row r="519" s="413" customFormat="1" ht="15.75"/>
    <row r="520" s="413" customFormat="1" ht="15.75">
      <c r="A520" s="453" t="s">
        <v>119</v>
      </c>
    </row>
    <row r="521" spans="1:4" s="413" customFormat="1" ht="15.75">
      <c r="A521" s="416" t="s">
        <v>40</v>
      </c>
      <c r="B521" s="416" t="s">
        <v>41</v>
      </c>
      <c r="C521" s="416" t="s">
        <v>42</v>
      </c>
      <c r="D521" s="457" t="s">
        <v>108</v>
      </c>
    </row>
    <row r="522" s="413" customFormat="1" ht="15.75"/>
    <row r="523" s="413" customFormat="1" ht="15.75">
      <c r="A523" s="453" t="s">
        <v>120</v>
      </c>
    </row>
    <row r="524" spans="1:4" s="413" customFormat="1" ht="15.75">
      <c r="A524" s="530"/>
      <c r="B524" s="530"/>
      <c r="C524" s="530"/>
      <c r="D524" s="530"/>
    </row>
    <row r="525" spans="1:4" s="413" customFormat="1" ht="15.75">
      <c r="A525" s="530"/>
      <c r="B525" s="530"/>
      <c r="C525" s="530"/>
      <c r="D525" s="530"/>
    </row>
    <row r="526" spans="1:4" s="413" customFormat="1" ht="15.75">
      <c r="A526" s="530"/>
      <c r="B526" s="530"/>
      <c r="C526" s="530"/>
      <c r="D526" s="530"/>
    </row>
    <row r="527" s="413" customFormat="1" ht="15.75">
      <c r="A527" s="453" t="s">
        <v>393</v>
      </c>
    </row>
    <row r="528" spans="1:4" s="413" customFormat="1" ht="15.75">
      <c r="A528" s="530"/>
      <c r="B528" s="530"/>
      <c r="C528" s="530"/>
      <c r="D528" s="530"/>
    </row>
    <row r="529" spans="1:4" s="413" customFormat="1" ht="15.75">
      <c r="A529" s="530"/>
      <c r="B529" s="530"/>
      <c r="C529" s="530"/>
      <c r="D529" s="530"/>
    </row>
    <row r="530" spans="1:4" s="413" customFormat="1" ht="15.75">
      <c r="A530" s="530"/>
      <c r="B530" s="530"/>
      <c r="C530" s="530"/>
      <c r="D530" s="530"/>
    </row>
    <row r="531" spans="1:4" s="413" customFormat="1" ht="15.75">
      <c r="A531" s="530"/>
      <c r="B531" s="530"/>
      <c r="C531" s="530"/>
      <c r="D531" s="530"/>
    </row>
    <row r="532" spans="1:4" s="413" customFormat="1" ht="15.75">
      <c r="A532" s="531"/>
      <c r="B532" s="531"/>
      <c r="C532" s="531"/>
      <c r="D532" s="531"/>
    </row>
    <row r="533" s="413" customFormat="1" ht="15.75">
      <c r="A533" s="453" t="s">
        <v>121</v>
      </c>
    </row>
    <row r="534" s="413" customFormat="1" ht="15.75">
      <c r="A534" s="447" t="s">
        <v>122</v>
      </c>
    </row>
    <row r="535" spans="1:4" s="413" customFormat="1" ht="15.75">
      <c r="A535" s="530"/>
      <c r="B535" s="530"/>
      <c r="C535" s="530"/>
      <c r="D535" s="530"/>
    </row>
    <row r="536" spans="1:4" s="413" customFormat="1" ht="15.75">
      <c r="A536" s="530"/>
      <c r="B536" s="530"/>
      <c r="C536" s="530"/>
      <c r="D536" s="530"/>
    </row>
    <row r="537" spans="1:4" s="413" customFormat="1" ht="15.75">
      <c r="A537" s="530"/>
      <c r="B537" s="530"/>
      <c r="C537" s="530"/>
      <c r="D537" s="530"/>
    </row>
    <row r="538" spans="1:4" s="413" customFormat="1" ht="15.75">
      <c r="A538" s="530"/>
      <c r="B538" s="530"/>
      <c r="C538" s="530"/>
      <c r="D538" s="530"/>
    </row>
    <row r="539" spans="1:4" s="413" customFormat="1" ht="15.75">
      <c r="A539" s="531"/>
      <c r="B539" s="531"/>
      <c r="C539" s="531"/>
      <c r="D539" s="531"/>
    </row>
    <row r="540" spans="1:4" s="432" customFormat="1" ht="15.75">
      <c r="A540" s="531"/>
      <c r="B540" s="531"/>
      <c r="C540" s="531"/>
      <c r="D540" s="531"/>
    </row>
    <row r="541" s="413" customFormat="1" ht="15.75">
      <c r="A541" s="452" t="s">
        <v>260</v>
      </c>
    </row>
    <row r="542" s="413" customFormat="1" ht="15.75"/>
    <row r="543" s="413" customFormat="1" ht="15.75">
      <c r="A543" s="453" t="s">
        <v>394</v>
      </c>
    </row>
    <row r="544" s="413" customFormat="1" ht="15.75"/>
    <row r="545" spans="1:4" s="413" customFormat="1" ht="15.75">
      <c r="A545" s="451" t="s">
        <v>261</v>
      </c>
      <c r="B545" s="451" t="s">
        <v>124</v>
      </c>
      <c r="C545" s="451" t="s">
        <v>123</v>
      </c>
      <c r="D545" s="451" t="s">
        <v>125</v>
      </c>
    </row>
    <row r="546" spans="1:4" s="413" customFormat="1" ht="35.25" customHeight="1">
      <c r="A546" s="430"/>
      <c r="B546" s="430"/>
      <c r="C546" s="481" t="s">
        <v>126</v>
      </c>
      <c r="D546" s="484" t="s">
        <v>127</v>
      </c>
    </row>
    <row r="547" spans="1:6" s="413" customFormat="1" ht="31.5">
      <c r="A547" s="430"/>
      <c r="B547" s="430"/>
      <c r="C547" s="481" t="s">
        <v>126</v>
      </c>
      <c r="D547" s="484" t="s">
        <v>127</v>
      </c>
      <c r="F547" s="476"/>
    </row>
    <row r="548" spans="1:4" s="413" customFormat="1" ht="31.5">
      <c r="A548" s="430"/>
      <c r="B548" s="430"/>
      <c r="C548" s="481" t="s">
        <v>126</v>
      </c>
      <c r="D548" s="484" t="s">
        <v>127</v>
      </c>
    </row>
    <row r="549" spans="1:4" s="413" customFormat="1" ht="31.5">
      <c r="A549" s="430"/>
      <c r="B549" s="430"/>
      <c r="C549" s="481" t="s">
        <v>126</v>
      </c>
      <c r="D549" s="484" t="s">
        <v>127</v>
      </c>
    </row>
    <row r="550" spans="1:4" s="413" customFormat="1" ht="31.5">
      <c r="A550" s="430"/>
      <c r="B550" s="430"/>
      <c r="C550" s="481" t="s">
        <v>126</v>
      </c>
      <c r="D550" s="484" t="s">
        <v>127</v>
      </c>
    </row>
    <row r="551" spans="1:4" s="413" customFormat="1" ht="31.5">
      <c r="A551" s="430"/>
      <c r="B551" s="430"/>
      <c r="C551" s="481" t="s">
        <v>126</v>
      </c>
      <c r="D551" s="484" t="s">
        <v>127</v>
      </c>
    </row>
    <row r="552" spans="1:4" s="413" customFormat="1" ht="31.5">
      <c r="A552" s="430"/>
      <c r="B552" s="430"/>
      <c r="C552" s="481" t="s">
        <v>126</v>
      </c>
      <c r="D552" s="484" t="s">
        <v>127</v>
      </c>
    </row>
    <row r="553" spans="1:4" s="413" customFormat="1" ht="31.5">
      <c r="A553" s="430"/>
      <c r="B553" s="430"/>
      <c r="C553" s="481" t="s">
        <v>126</v>
      </c>
      <c r="D553" s="484" t="s">
        <v>127</v>
      </c>
    </row>
    <row r="554" s="413" customFormat="1" ht="15.75"/>
    <row r="555" s="413" customFormat="1" ht="15.75">
      <c r="A555" s="453" t="s">
        <v>514</v>
      </c>
    </row>
    <row r="556" s="413" customFormat="1" ht="15.75">
      <c r="A556" s="453" t="s">
        <v>515</v>
      </c>
    </row>
    <row r="557" s="413" customFormat="1" ht="15.75"/>
    <row r="558" s="413" customFormat="1" ht="15.75"/>
    <row r="559" s="413" customFormat="1" ht="15.75">
      <c r="A559" s="452" t="s">
        <v>262</v>
      </c>
    </row>
    <row r="560" s="413" customFormat="1" ht="15.75"/>
    <row r="561" spans="1:3" s="413" customFormat="1" ht="15.75">
      <c r="A561" s="447" t="s">
        <v>747</v>
      </c>
      <c r="C561" s="4"/>
    </row>
    <row r="562" spans="1:3" s="413" customFormat="1" ht="15.75">
      <c r="A562" s="447" t="s">
        <v>748</v>
      </c>
      <c r="C562" s="4"/>
    </row>
    <row r="563" s="413" customFormat="1" ht="15.75">
      <c r="A563" s="447" t="s">
        <v>749</v>
      </c>
    </row>
    <row r="564" s="413" customFormat="1" ht="15.75">
      <c r="A564" s="447"/>
    </row>
    <row r="565" s="413" customFormat="1" ht="15.75">
      <c r="A565" s="447" t="s">
        <v>750</v>
      </c>
    </row>
    <row r="566" s="413" customFormat="1" ht="15.75">
      <c r="A566" s="447" t="s">
        <v>751</v>
      </c>
    </row>
    <row r="567" s="413" customFormat="1" ht="15.75"/>
    <row r="568" spans="1:3" s="413" customFormat="1" ht="15.75">
      <c r="A568" s="453" t="s">
        <v>752</v>
      </c>
      <c r="C568" s="447"/>
    </row>
    <row r="569" spans="1:3" s="413" customFormat="1" ht="15.75">
      <c r="A569" s="453"/>
      <c r="C569" s="447"/>
    </row>
    <row r="570" spans="1:4" s="413" customFormat="1" ht="15.75">
      <c r="A570" s="451" t="s">
        <v>753</v>
      </c>
      <c r="B570" s="451" t="s">
        <v>754</v>
      </c>
      <c r="C570" s="451" t="s">
        <v>755</v>
      </c>
      <c r="D570" s="451" t="s">
        <v>756</v>
      </c>
    </row>
    <row r="571" spans="1:4" s="413" customFormat="1" ht="15.75">
      <c r="A571" s="472" t="s">
        <v>757</v>
      </c>
      <c r="B571" s="430"/>
      <c r="C571" s="430"/>
      <c r="D571" s="430"/>
    </row>
    <row r="572" spans="1:4" s="413" customFormat="1" ht="15.75">
      <c r="A572" s="472" t="s">
        <v>758</v>
      </c>
      <c r="B572" s="430"/>
      <c r="C572" s="430"/>
      <c r="D572" s="430"/>
    </row>
    <row r="573" spans="1:4" s="413" customFormat="1" ht="15.75">
      <c r="A573" s="472" t="s">
        <v>759</v>
      </c>
      <c r="B573" s="430"/>
      <c r="C573" s="430"/>
      <c r="D573" s="430"/>
    </row>
    <row r="574" spans="1:4" s="413" customFormat="1" ht="15.75">
      <c r="A574" s="472" t="s">
        <v>760</v>
      </c>
      <c r="B574" s="480" t="s">
        <v>766</v>
      </c>
      <c r="C574" s="480" t="s">
        <v>766</v>
      </c>
      <c r="D574" s="480" t="s">
        <v>766</v>
      </c>
    </row>
    <row r="575" spans="1:4" s="413" customFormat="1" ht="29.25" customHeight="1">
      <c r="A575" s="481" t="s">
        <v>761</v>
      </c>
      <c r="B575" s="430"/>
      <c r="C575" s="430"/>
      <c r="D575" s="430"/>
    </row>
    <row r="576" spans="1:4" s="413" customFormat="1" ht="15.75">
      <c r="A576" s="472" t="s">
        <v>763</v>
      </c>
      <c r="B576" s="430"/>
      <c r="C576" s="477" t="s">
        <v>767</v>
      </c>
      <c r="D576" s="430"/>
    </row>
    <row r="577" spans="1:4" s="413" customFormat="1" ht="15.75">
      <c r="A577" s="482" t="s">
        <v>764</v>
      </c>
      <c r="B577" s="482" t="s">
        <v>770</v>
      </c>
      <c r="C577" s="482" t="s">
        <v>768</v>
      </c>
      <c r="D577" s="482" t="s">
        <v>771</v>
      </c>
    </row>
    <row r="578" spans="1:4" s="413" customFormat="1" ht="15.75">
      <c r="A578" s="482" t="s">
        <v>765</v>
      </c>
      <c r="B578" s="472" t="s">
        <v>774</v>
      </c>
      <c r="C578" s="472" t="s">
        <v>772</v>
      </c>
      <c r="D578" s="472" t="s">
        <v>773</v>
      </c>
    </row>
    <row r="579" spans="1:4" s="413" customFormat="1" ht="15.75">
      <c r="A579" s="459"/>
      <c r="B579" s="420"/>
      <c r="C579" s="420"/>
      <c r="D579" s="461"/>
    </row>
    <row r="580" spans="1:4" s="413" customFormat="1" ht="15.75">
      <c r="A580" s="459"/>
      <c r="B580" s="420"/>
      <c r="C580" s="420"/>
      <c r="D580" s="420"/>
    </row>
    <row r="581" spans="1:4" s="413" customFormat="1" ht="15.75">
      <c r="A581" s="478"/>
      <c r="B581" s="420"/>
      <c r="C581" s="420"/>
      <c r="D581" s="420"/>
    </row>
    <row r="582" spans="1:4" s="413" customFormat="1" ht="15.75">
      <c r="A582" s="478"/>
      <c r="B582" s="420"/>
      <c r="C582" s="420"/>
      <c r="D582" s="420"/>
    </row>
    <row r="583" spans="1:4" s="413" customFormat="1" ht="15.75">
      <c r="A583" s="506" t="s">
        <v>775</v>
      </c>
      <c r="B583" s="506"/>
      <c r="C583" s="506"/>
      <c r="D583" s="506"/>
    </row>
    <row r="584" spans="1:4" s="413" customFormat="1" ht="15.75">
      <c r="A584" s="478"/>
      <c r="B584" s="420"/>
      <c r="C584" s="420"/>
      <c r="D584" s="420"/>
    </row>
    <row r="585" spans="1:4" s="413" customFormat="1" ht="15.75">
      <c r="A585" s="478"/>
      <c r="B585" s="420" t="s">
        <v>263</v>
      </c>
      <c r="C585" s="420" t="s">
        <v>780</v>
      </c>
      <c r="D585" s="420" t="s">
        <v>762</v>
      </c>
    </row>
    <row r="586" spans="1:4" s="413" customFormat="1" ht="31.5">
      <c r="A586" s="483" t="s">
        <v>776</v>
      </c>
      <c r="B586" s="430"/>
      <c r="C586" s="472" t="s">
        <v>769</v>
      </c>
      <c r="D586" s="484" t="s">
        <v>781</v>
      </c>
    </row>
    <row r="587" spans="1:4" s="413" customFormat="1" ht="31.5">
      <c r="A587" s="483" t="s">
        <v>777</v>
      </c>
      <c r="B587" s="430"/>
      <c r="C587" s="472" t="s">
        <v>769</v>
      </c>
      <c r="D587" s="484" t="s">
        <v>781</v>
      </c>
    </row>
    <row r="588" spans="1:4" s="413" customFormat="1" ht="47.25">
      <c r="A588" s="483" t="s">
        <v>778</v>
      </c>
      <c r="B588" s="430"/>
      <c r="C588" s="481" t="s">
        <v>769</v>
      </c>
      <c r="D588" s="485" t="s">
        <v>781</v>
      </c>
    </row>
    <row r="589" spans="1:4" s="413" customFormat="1" ht="47.25">
      <c r="A589" s="483" t="s">
        <v>779</v>
      </c>
      <c r="B589" s="430"/>
      <c r="C589" s="481" t="s">
        <v>769</v>
      </c>
      <c r="D589" s="485" t="s">
        <v>781</v>
      </c>
    </row>
    <row r="590" spans="1:4" s="413" customFormat="1" ht="15.75">
      <c r="A590" s="478"/>
      <c r="B590" s="420"/>
      <c r="C590" s="420"/>
      <c r="D590" s="420"/>
    </row>
    <row r="591" spans="1:4" s="413" customFormat="1" ht="15.75">
      <c r="A591" s="478"/>
      <c r="B591" s="420"/>
      <c r="C591" s="420"/>
      <c r="D591" s="420"/>
    </row>
    <row r="592" spans="1:4" s="413" customFormat="1" ht="15.75">
      <c r="A592" s="478"/>
      <c r="B592" s="420"/>
      <c r="C592" s="420"/>
      <c r="D592" s="420"/>
    </row>
    <row r="593" spans="1:4" s="413" customFormat="1" ht="18.75" customHeight="1">
      <c r="A593" s="508" t="s">
        <v>782</v>
      </c>
      <c r="B593" s="508"/>
      <c r="C593" s="508"/>
      <c r="D593" s="508"/>
    </row>
    <row r="594" spans="1:4" s="413" customFormat="1" ht="15.75">
      <c r="A594" s="478"/>
      <c r="B594" s="420"/>
      <c r="C594" s="420"/>
      <c r="D594" s="420"/>
    </row>
    <row r="595" spans="1:4" s="413" customFormat="1" ht="15.75">
      <c r="A595" s="478"/>
      <c r="B595" s="420"/>
      <c r="C595" s="420"/>
      <c r="D595" s="420"/>
    </row>
    <row r="596" spans="1:4" s="413" customFormat="1" ht="15.75">
      <c r="A596" s="506" t="s">
        <v>783</v>
      </c>
      <c r="B596" s="507"/>
      <c r="C596" s="507"/>
      <c r="D596" s="507"/>
    </row>
    <row r="597" spans="1:4" s="413" customFormat="1" ht="15.75">
      <c r="A597" s="478"/>
      <c r="B597" s="420"/>
      <c r="C597" s="420"/>
      <c r="D597" s="420"/>
    </row>
    <row r="598" spans="1:4" s="413" customFormat="1" ht="15.75">
      <c r="A598" s="530"/>
      <c r="B598" s="530"/>
      <c r="C598" s="530"/>
      <c r="D598" s="530"/>
    </row>
    <row r="599" spans="1:4" s="413" customFormat="1" ht="15.75">
      <c r="A599" s="530"/>
      <c r="B599" s="530"/>
      <c r="C599" s="530"/>
      <c r="D599" s="530"/>
    </row>
    <row r="600" spans="1:4" s="413" customFormat="1" ht="15.75">
      <c r="A600" s="530"/>
      <c r="B600" s="530"/>
      <c r="C600" s="530"/>
      <c r="D600" s="530"/>
    </row>
    <row r="601" spans="1:4" s="413" customFormat="1" ht="15.75">
      <c r="A601" s="530"/>
      <c r="B601" s="530"/>
      <c r="C601" s="530"/>
      <c r="D601" s="530"/>
    </row>
    <row r="602" spans="1:4" s="413" customFormat="1" ht="15.75">
      <c r="A602" s="530"/>
      <c r="B602" s="530"/>
      <c r="C602" s="530"/>
      <c r="D602" s="530"/>
    </row>
    <row r="603" spans="1:4" s="413" customFormat="1" ht="15.75">
      <c r="A603" s="497"/>
      <c r="B603" s="497"/>
      <c r="C603" s="497"/>
      <c r="D603" s="497"/>
    </row>
    <row r="604" spans="1:4" s="413" customFormat="1" ht="15.75">
      <c r="A604" s="478"/>
      <c r="B604" s="420"/>
      <c r="C604" s="420"/>
      <c r="D604" s="420"/>
    </row>
    <row r="605" spans="1:4" s="413" customFormat="1" ht="15.75">
      <c r="A605" s="478"/>
      <c r="B605" s="420"/>
      <c r="C605" s="420"/>
      <c r="D605" s="420"/>
    </row>
    <row r="606" spans="1:4" s="413" customFormat="1" ht="15.75" customHeight="1">
      <c r="A606" s="506" t="s">
        <v>784</v>
      </c>
      <c r="B606" s="507"/>
      <c r="C606" s="507"/>
      <c r="D606" s="507"/>
    </row>
    <row r="607" spans="1:4" s="413" customFormat="1" ht="15.75">
      <c r="A607" s="478"/>
      <c r="B607" s="420"/>
      <c r="C607" s="420"/>
      <c r="D607" s="420"/>
    </row>
    <row r="608" spans="1:4" s="413" customFormat="1" ht="15.75">
      <c r="A608" s="530"/>
      <c r="B608" s="530"/>
      <c r="C608" s="530"/>
      <c r="D608" s="530"/>
    </row>
    <row r="609" spans="1:4" s="413" customFormat="1" ht="15.75">
      <c r="A609" s="530"/>
      <c r="B609" s="530"/>
      <c r="C609" s="530"/>
      <c r="D609" s="530"/>
    </row>
    <row r="610" spans="1:4" s="413" customFormat="1" ht="15.75">
      <c r="A610" s="530"/>
      <c r="B610" s="530"/>
      <c r="C610" s="530"/>
      <c r="D610" s="530"/>
    </row>
    <row r="611" spans="1:4" s="413" customFormat="1" ht="15.75">
      <c r="A611" s="530"/>
      <c r="B611" s="530"/>
      <c r="C611" s="530"/>
      <c r="D611" s="530"/>
    </row>
    <row r="612" spans="1:4" s="413" customFormat="1" ht="15.75">
      <c r="A612" s="530"/>
      <c r="B612" s="530"/>
      <c r="C612" s="530"/>
      <c r="D612" s="530"/>
    </row>
    <row r="613" spans="1:4" s="413" customFormat="1" ht="15.75">
      <c r="A613" s="497"/>
      <c r="B613" s="497"/>
      <c r="C613" s="497"/>
      <c r="D613" s="497"/>
    </row>
    <row r="614" spans="1:4" s="413" customFormat="1" ht="15.75">
      <c r="A614" s="478"/>
      <c r="B614" s="420"/>
      <c r="C614" s="420"/>
      <c r="D614" s="420"/>
    </row>
    <row r="615" spans="1:4" s="413" customFormat="1" ht="15.75">
      <c r="A615" s="478"/>
      <c r="B615" s="420"/>
      <c r="C615" s="420"/>
      <c r="D615" s="420"/>
    </row>
    <row r="616" spans="1:4" s="413" customFormat="1" ht="15.75">
      <c r="A616" s="506" t="s">
        <v>785</v>
      </c>
      <c r="B616" s="507"/>
      <c r="C616" s="507"/>
      <c r="D616" s="507"/>
    </row>
    <row r="617" spans="1:4" s="413" customFormat="1" ht="15.75">
      <c r="A617" s="478"/>
      <c r="B617" s="420"/>
      <c r="C617" s="420"/>
      <c r="D617" s="420"/>
    </row>
    <row r="618" spans="1:4" s="413" customFormat="1" ht="15.75">
      <c r="A618" s="530"/>
      <c r="B618" s="530"/>
      <c r="C618" s="530"/>
      <c r="D618" s="530"/>
    </row>
    <row r="619" spans="1:4" s="413" customFormat="1" ht="15.75">
      <c r="A619" s="530"/>
      <c r="B619" s="530"/>
      <c r="C619" s="530"/>
      <c r="D619" s="530"/>
    </row>
    <row r="620" spans="1:4" s="413" customFormat="1" ht="15.75">
      <c r="A620" s="530"/>
      <c r="B620" s="530"/>
      <c r="C620" s="530"/>
      <c r="D620" s="530"/>
    </row>
    <row r="621" spans="1:4" s="413" customFormat="1" ht="15.75">
      <c r="A621" s="530"/>
      <c r="B621" s="530"/>
      <c r="C621" s="530"/>
      <c r="D621" s="530"/>
    </row>
    <row r="622" spans="1:4" s="413" customFormat="1" ht="15.75">
      <c r="A622" s="530"/>
      <c r="B622" s="530"/>
      <c r="C622" s="530"/>
      <c r="D622" s="530"/>
    </row>
    <row r="623" spans="1:4" s="413" customFormat="1" ht="15.75">
      <c r="A623" s="530"/>
      <c r="B623" s="530"/>
      <c r="C623" s="530"/>
      <c r="D623" s="530"/>
    </row>
    <row r="624" spans="1:4" s="413" customFormat="1" ht="15.75">
      <c r="A624" s="478"/>
      <c r="B624" s="420"/>
      <c r="C624" s="420"/>
      <c r="D624" s="420"/>
    </row>
    <row r="625" spans="1:4" s="413" customFormat="1" ht="15.75">
      <c r="A625" s="478"/>
      <c r="B625" s="420"/>
      <c r="C625" s="420"/>
      <c r="D625" s="420"/>
    </row>
    <row r="626" spans="1:4" s="413" customFormat="1" ht="18.75">
      <c r="A626" s="532" t="s">
        <v>264</v>
      </c>
      <c r="B626" s="532"/>
      <c r="C626" s="532"/>
      <c r="D626" s="532"/>
    </row>
    <row r="627" s="413" customFormat="1" ht="15.75"/>
    <row r="628" s="413" customFormat="1" ht="15.75">
      <c r="A628" s="452" t="s">
        <v>265</v>
      </c>
    </row>
    <row r="629" s="413" customFormat="1" ht="15.75"/>
    <row r="630" spans="1:4" s="413" customFormat="1" ht="63">
      <c r="A630" s="455" t="s">
        <v>95</v>
      </c>
      <c r="B630" s="456" t="s">
        <v>96</v>
      </c>
      <c r="C630" s="455" t="s">
        <v>97</v>
      </c>
      <c r="D630" s="456" t="s">
        <v>98</v>
      </c>
    </row>
    <row r="631" spans="1:4" s="413" customFormat="1" ht="15.75">
      <c r="A631" s="425"/>
      <c r="B631" s="425"/>
      <c r="C631" s="425"/>
      <c r="D631" s="425"/>
    </row>
    <row r="632" spans="1:4" s="413" customFormat="1" ht="15.75">
      <c r="A632" s="425"/>
      <c r="B632" s="425"/>
      <c r="C632" s="425"/>
      <c r="D632" s="425"/>
    </row>
    <row r="633" spans="1:4" s="413" customFormat="1" ht="15.75">
      <c r="A633" s="425"/>
      <c r="B633" s="425"/>
      <c r="C633" s="425"/>
      <c r="D633" s="425"/>
    </row>
    <row r="634" spans="1:4" s="413" customFormat="1" ht="15.75">
      <c r="A634" s="425"/>
      <c r="B634" s="425"/>
      <c r="C634" s="425"/>
      <c r="D634" s="425"/>
    </row>
    <row r="635" spans="1:4" s="413" customFormat="1" ht="15.75">
      <c r="A635" s="472"/>
      <c r="B635" s="430"/>
      <c r="C635" s="430"/>
      <c r="D635" s="430"/>
    </row>
    <row r="636" spans="1:4" s="413" customFormat="1" ht="15.75">
      <c r="A636" s="425"/>
      <c r="B636" s="425"/>
      <c r="C636" s="425"/>
      <c r="D636" s="425"/>
    </row>
    <row r="637" spans="1:4" s="413" customFormat="1" ht="15.75">
      <c r="A637" s="425"/>
      <c r="B637" s="425"/>
      <c r="C637" s="425"/>
      <c r="D637" s="425"/>
    </row>
    <row r="638" spans="1:4" s="413" customFormat="1" ht="15.75">
      <c r="A638" s="425"/>
      <c r="B638" s="425"/>
      <c r="C638" s="425"/>
      <c r="D638" s="425"/>
    </row>
    <row r="639" spans="1:4" s="413" customFormat="1" ht="15.75">
      <c r="A639" s="425"/>
      <c r="B639" s="425"/>
      <c r="C639" s="425"/>
      <c r="D639" s="425"/>
    </row>
    <row r="640" spans="1:4" s="413" customFormat="1" ht="15.75">
      <c r="A640" s="425"/>
      <c r="B640" s="425"/>
      <c r="C640" s="425"/>
      <c r="D640" s="425"/>
    </row>
    <row r="641" spans="1:4" s="413" customFormat="1" ht="15.75">
      <c r="A641" s="425"/>
      <c r="B641" s="425"/>
      <c r="C641" s="425"/>
      <c r="D641" s="425"/>
    </row>
    <row r="642" spans="1:4" s="413" customFormat="1" ht="15.75">
      <c r="A642" s="469"/>
      <c r="B642" s="469"/>
      <c r="C642" s="469"/>
      <c r="D642" s="469"/>
    </row>
    <row r="643" s="413" customFormat="1" ht="15.75">
      <c r="A643" s="447"/>
    </row>
    <row r="644" spans="1:4" s="413" customFormat="1" ht="15.75">
      <c r="A644" s="473" t="s">
        <v>99</v>
      </c>
      <c r="B644" s="469"/>
      <c r="C644" s="469"/>
      <c r="D644" s="469"/>
    </row>
    <row r="645" spans="1:4" s="413" customFormat="1" ht="15.75">
      <c r="A645" s="469"/>
      <c r="B645" s="469"/>
      <c r="C645" s="469"/>
      <c r="D645" s="469"/>
    </row>
    <row r="646" spans="1:4" s="413" customFormat="1" ht="15.75">
      <c r="A646" s="530"/>
      <c r="B646" s="530"/>
      <c r="C646" s="530"/>
      <c r="D646" s="530"/>
    </row>
    <row r="647" spans="1:4" s="413" customFormat="1" ht="15.75">
      <c r="A647" s="530"/>
      <c r="B647" s="530"/>
      <c r="C647" s="530"/>
      <c r="D647" s="530"/>
    </row>
    <row r="648" spans="1:4" s="413" customFormat="1" ht="15.75">
      <c r="A648" s="530"/>
      <c r="B648" s="530"/>
      <c r="C648" s="530"/>
      <c r="D648" s="530"/>
    </row>
    <row r="649" spans="1:4" s="413" customFormat="1" ht="15.75">
      <c r="A649" s="469"/>
      <c r="B649" s="469"/>
      <c r="C649" s="469"/>
      <c r="D649" s="469"/>
    </row>
    <row r="650" s="413" customFormat="1" ht="15.75">
      <c r="A650" s="452" t="s">
        <v>266</v>
      </c>
    </row>
    <row r="651" s="413" customFormat="1" ht="15.75" customHeight="1"/>
    <row r="652" spans="1:4" s="413" customFormat="1" ht="35.25" customHeight="1">
      <c r="A652" s="455" t="s">
        <v>95</v>
      </c>
      <c r="B652" s="455" t="s">
        <v>100</v>
      </c>
      <c r="C652" s="456" t="s">
        <v>101</v>
      </c>
      <c r="D652" s="456" t="s">
        <v>98</v>
      </c>
    </row>
    <row r="653" spans="1:4" s="413" customFormat="1" ht="15.75" customHeight="1">
      <c r="A653" s="425"/>
      <c r="B653" s="425"/>
      <c r="C653" s="425"/>
      <c r="D653" s="425"/>
    </row>
    <row r="654" spans="1:4" s="413" customFormat="1" ht="15.75" customHeight="1">
      <c r="A654" s="425"/>
      <c r="B654" s="425"/>
      <c r="C654" s="425"/>
      <c r="D654" s="425"/>
    </row>
    <row r="655" spans="1:4" s="413" customFormat="1" ht="15.75" customHeight="1">
      <c r="A655" s="425"/>
      <c r="B655" s="425"/>
      <c r="C655" s="425"/>
      <c r="D655" s="425"/>
    </row>
    <row r="656" spans="1:4" s="413" customFormat="1" ht="15.75" customHeight="1">
      <c r="A656" s="425"/>
      <c r="B656" s="425"/>
      <c r="C656" s="425"/>
      <c r="D656" s="425"/>
    </row>
    <row r="657" spans="1:4" s="413" customFormat="1" ht="15.75" customHeight="1">
      <c r="A657" s="472"/>
      <c r="B657" s="456"/>
      <c r="C657" s="430"/>
      <c r="D657" s="430"/>
    </row>
    <row r="658" spans="1:4" s="413" customFormat="1" ht="15.75" customHeight="1">
      <c r="A658" s="425"/>
      <c r="B658" s="425"/>
      <c r="C658" s="425"/>
      <c r="D658" s="425"/>
    </row>
    <row r="659" spans="1:4" s="413" customFormat="1" ht="15.75" customHeight="1">
      <c r="A659" s="425"/>
      <c r="B659" s="425"/>
      <c r="C659" s="425"/>
      <c r="D659" s="425"/>
    </row>
    <row r="660" spans="1:4" s="413" customFormat="1" ht="15.75" customHeight="1">
      <c r="A660" s="425"/>
      <c r="B660" s="425"/>
      <c r="C660" s="425"/>
      <c r="D660" s="425"/>
    </row>
    <row r="661" spans="1:4" s="413" customFormat="1" ht="15.75" customHeight="1">
      <c r="A661" s="425"/>
      <c r="B661" s="425"/>
      <c r="C661" s="425"/>
      <c r="D661" s="425"/>
    </row>
    <row r="662" spans="1:4" s="413" customFormat="1" ht="15.75" customHeight="1">
      <c r="A662" s="425"/>
      <c r="B662" s="425"/>
      <c r="C662" s="425"/>
      <c r="D662" s="425"/>
    </row>
    <row r="663" spans="1:4" s="413" customFormat="1" ht="15.75" customHeight="1">
      <c r="A663" s="472"/>
      <c r="B663" s="430"/>
      <c r="C663" s="430"/>
      <c r="D663" s="430"/>
    </row>
    <row r="664" spans="1:4" s="413" customFormat="1" ht="15.75" customHeight="1">
      <c r="A664" s="469"/>
      <c r="B664" s="469"/>
      <c r="C664" s="469"/>
      <c r="D664" s="469"/>
    </row>
    <row r="665" spans="1:4" s="413" customFormat="1" ht="15.75" customHeight="1">
      <c r="A665" s="469"/>
      <c r="B665" s="469"/>
      <c r="C665" s="469"/>
      <c r="D665" s="469"/>
    </row>
    <row r="666" spans="1:4" s="413" customFormat="1" ht="15.75" customHeight="1">
      <c r="A666" s="473" t="s">
        <v>102</v>
      </c>
      <c r="B666" s="469"/>
      <c r="C666" s="469"/>
      <c r="D666" s="469"/>
    </row>
    <row r="667" spans="1:4" s="413" customFormat="1" ht="15.75" customHeight="1">
      <c r="A667" s="469"/>
      <c r="B667" s="469"/>
      <c r="C667" s="469"/>
      <c r="D667" s="469"/>
    </row>
    <row r="668" spans="1:4" s="413" customFormat="1" ht="15.75" customHeight="1">
      <c r="A668" s="530"/>
      <c r="B668" s="530"/>
      <c r="C668" s="530"/>
      <c r="D668" s="530"/>
    </row>
    <row r="669" spans="1:4" s="413" customFormat="1" ht="15.75" customHeight="1">
      <c r="A669" s="530"/>
      <c r="B669" s="530"/>
      <c r="C669" s="530"/>
      <c r="D669" s="530"/>
    </row>
    <row r="670" spans="1:4" s="413" customFormat="1" ht="15.75" customHeight="1">
      <c r="A670" s="530"/>
      <c r="B670" s="530"/>
      <c r="C670" s="530"/>
      <c r="D670" s="530"/>
    </row>
    <row r="671" spans="1:4" s="413" customFormat="1" ht="15.75" customHeight="1">
      <c r="A671" s="469"/>
      <c r="B671" s="469"/>
      <c r="C671" s="469"/>
      <c r="D671" s="469"/>
    </row>
    <row r="672" spans="1:4" s="433" customFormat="1" ht="18.75">
      <c r="A672" s="532" t="s">
        <v>267</v>
      </c>
      <c r="B672" s="532"/>
      <c r="C672" s="532"/>
      <c r="D672" s="532"/>
    </row>
    <row r="673" s="413" customFormat="1" ht="15.75"/>
    <row r="674" s="413" customFormat="1" ht="15.75"/>
    <row r="675" s="413" customFormat="1" ht="15.75"/>
    <row r="676" spans="1:4" s="413" customFormat="1" ht="15.75">
      <c r="A676" s="413" t="s">
        <v>268</v>
      </c>
      <c r="B676" s="531"/>
      <c r="C676" s="531"/>
      <c r="D676" s="531"/>
    </row>
    <row r="677" s="413" customFormat="1" ht="15.75"/>
    <row r="678" s="413" customFormat="1" ht="15.75">
      <c r="A678" s="413" t="s">
        <v>269</v>
      </c>
    </row>
    <row r="679" s="413" customFormat="1" ht="15.75">
      <c r="A679" s="413" t="s">
        <v>503</v>
      </c>
    </row>
    <row r="680" s="413" customFormat="1" ht="15.75"/>
    <row r="681" s="413" customFormat="1" ht="15.75">
      <c r="A681" s="413" t="s">
        <v>270</v>
      </c>
    </row>
    <row r="682" s="413" customFormat="1" ht="15.75"/>
    <row r="683" s="413" customFormat="1" ht="15.75"/>
    <row r="684" s="413" customFormat="1" ht="15.75"/>
    <row r="685" s="413" customFormat="1" ht="15.75"/>
    <row r="686" s="413" customFormat="1" ht="15.75">
      <c r="A686" s="413" t="s">
        <v>223</v>
      </c>
    </row>
    <row r="687" s="413" customFormat="1" ht="15.75"/>
    <row r="688" s="413" customFormat="1" ht="15.75">
      <c r="A688" s="418" t="s">
        <v>224</v>
      </c>
    </row>
    <row r="689" s="413" customFormat="1" ht="15.75">
      <c r="A689" s="418"/>
    </row>
    <row r="690" s="413" customFormat="1" ht="15.75">
      <c r="A690" s="418" t="s">
        <v>225</v>
      </c>
    </row>
    <row r="691" s="413" customFormat="1" ht="15.75"/>
    <row r="692" s="413" customFormat="1" ht="15.75">
      <c r="A692" s="413" t="s">
        <v>226</v>
      </c>
    </row>
    <row r="693" s="413" customFormat="1" ht="15.75"/>
    <row r="694" s="413" customFormat="1" ht="15.75">
      <c r="A694" s="413" t="s">
        <v>227</v>
      </c>
    </row>
    <row r="695" s="413" customFormat="1" ht="15.75">
      <c r="A695" s="413" t="s">
        <v>228</v>
      </c>
    </row>
    <row r="696" s="413" customFormat="1" ht="15.75"/>
    <row r="697" s="413" customFormat="1" ht="15.75">
      <c r="A697" s="418" t="s">
        <v>229</v>
      </c>
    </row>
    <row r="698" s="413" customFormat="1" ht="15.75">
      <c r="A698" s="418"/>
    </row>
    <row r="699" s="413" customFormat="1" ht="15.75">
      <c r="A699" s="418" t="s">
        <v>230</v>
      </c>
    </row>
    <row r="700" s="413" customFormat="1" ht="15.75"/>
    <row r="702" s="413" customFormat="1" ht="15.75"/>
    <row r="703" s="413" customFormat="1" ht="15.75"/>
    <row r="704" s="413" customFormat="1" ht="15.75"/>
    <row r="705" s="413" customFormat="1" ht="15.75">
      <c r="C705" s="413" t="s">
        <v>231</v>
      </c>
    </row>
    <row r="706" s="413" customFormat="1" ht="15.75">
      <c r="C706" s="413" t="s">
        <v>232</v>
      </c>
    </row>
    <row r="707" s="413" customFormat="1" ht="15.75"/>
    <row r="708" s="413" customFormat="1" ht="15.75"/>
    <row r="709" s="413" customFormat="1" ht="15.75"/>
    <row r="710" s="413" customFormat="1" ht="15.75">
      <c r="C710" s="413" t="s">
        <v>786</v>
      </c>
    </row>
    <row r="711" s="413" customFormat="1" ht="15.75">
      <c r="C711" s="413" t="s">
        <v>233</v>
      </c>
    </row>
    <row r="712" s="413" customFormat="1" ht="15.75"/>
    <row r="713" s="413" customFormat="1" ht="15.75"/>
    <row r="714" s="413" customFormat="1" ht="15.75"/>
    <row r="715" s="413" customFormat="1" ht="15.75"/>
    <row r="716" s="413" customFormat="1" ht="15.75"/>
    <row r="717" s="413" customFormat="1" ht="15.75"/>
    <row r="718" s="413" customFormat="1" ht="15.75"/>
    <row r="719" s="413" customFormat="1" ht="15.75">
      <c r="A719" s="413" t="s">
        <v>234</v>
      </c>
    </row>
    <row r="720" s="413" customFormat="1" ht="15.75">
      <c r="A720" s="413" t="s">
        <v>235</v>
      </c>
    </row>
    <row r="721" s="413" customFormat="1" ht="15.75">
      <c r="A721" s="413" t="s">
        <v>236</v>
      </c>
    </row>
    <row r="722" s="413" customFormat="1" ht="15.75">
      <c r="A722" s="413" t="s">
        <v>237</v>
      </c>
    </row>
    <row r="723" spans="1:4" s="413" customFormat="1" ht="18.75">
      <c r="A723" s="532" t="s">
        <v>238</v>
      </c>
      <c r="B723" s="532"/>
      <c r="C723" s="532"/>
      <c r="D723" s="532"/>
    </row>
    <row r="724" s="413" customFormat="1" ht="15.75"/>
    <row r="725" s="413" customFormat="1" ht="15.75"/>
    <row r="726" spans="1:2" s="413" customFormat="1" ht="15.75">
      <c r="A726" s="414" t="s">
        <v>239</v>
      </c>
      <c r="B726" s="3"/>
    </row>
    <row r="727" spans="1:2" s="413" customFormat="1" ht="15.75">
      <c r="A727" s="414"/>
      <c r="B727" s="3"/>
    </row>
    <row r="728" s="413" customFormat="1" ht="15.75">
      <c r="A728" s="418" t="s">
        <v>240</v>
      </c>
    </row>
    <row r="729" s="413" customFormat="1" ht="15.75">
      <c r="A729" s="418" t="s">
        <v>813</v>
      </c>
    </row>
    <row r="730" s="413" customFormat="1" ht="15.75">
      <c r="A730" s="418" t="s">
        <v>814</v>
      </c>
    </row>
    <row r="731" s="413" customFormat="1" ht="15.75">
      <c r="A731" s="418" t="s">
        <v>815</v>
      </c>
    </row>
    <row r="732" s="413" customFormat="1" ht="15.75">
      <c r="A732" s="418" t="s">
        <v>241</v>
      </c>
    </row>
    <row r="733" s="413" customFormat="1" ht="15.75">
      <c r="A733" s="418" t="s">
        <v>242</v>
      </c>
    </row>
    <row r="734" s="413" customFormat="1" ht="15.75">
      <c r="A734" s="418" t="s">
        <v>243</v>
      </c>
    </row>
    <row r="735" s="413" customFormat="1" ht="15.75">
      <c r="A735" s="418" t="s">
        <v>244</v>
      </c>
    </row>
    <row r="736" s="413" customFormat="1" ht="15.75">
      <c r="A736" s="418" t="s">
        <v>245</v>
      </c>
    </row>
    <row r="737" s="413" customFormat="1" ht="15.75">
      <c r="A737" s="418" t="s">
        <v>246</v>
      </c>
    </row>
    <row r="738" s="413" customFormat="1" ht="15.75">
      <c r="A738" s="418" t="s">
        <v>247</v>
      </c>
    </row>
    <row r="739" s="413" customFormat="1" ht="15.75">
      <c r="A739" s="418" t="s">
        <v>248</v>
      </c>
    </row>
    <row r="740" spans="1:2" s="413" customFormat="1" ht="15.75">
      <c r="A740" s="414"/>
      <c r="B740" s="3"/>
    </row>
    <row r="741" spans="1:2" s="413" customFormat="1" ht="15.75">
      <c r="A741" s="414" t="s">
        <v>249</v>
      </c>
      <c r="B741" s="3"/>
    </row>
    <row r="742" spans="1:2" s="413" customFormat="1" ht="15.75">
      <c r="A742" s="434"/>
      <c r="B742" s="3"/>
    </row>
    <row r="743" s="413" customFormat="1" ht="15.75">
      <c r="A743" s="418" t="s">
        <v>788</v>
      </c>
    </row>
    <row r="744" s="413" customFormat="1" ht="15.75">
      <c r="A744" s="418" t="s">
        <v>250</v>
      </c>
    </row>
    <row r="745" s="413" customFormat="1" ht="15.75">
      <c r="A745" s="418" t="s">
        <v>251</v>
      </c>
    </row>
    <row r="746" s="413" customFormat="1" ht="15.75">
      <c r="A746" s="418" t="s">
        <v>252</v>
      </c>
    </row>
    <row r="747" s="413" customFormat="1" ht="15.75">
      <c r="A747" s="418" t="s">
        <v>253</v>
      </c>
    </row>
    <row r="748" s="413" customFormat="1" ht="15.75">
      <c r="A748" s="418" t="s">
        <v>254</v>
      </c>
    </row>
    <row r="749" s="413" customFormat="1" ht="15.75">
      <c r="A749" s="418" t="s">
        <v>255</v>
      </c>
    </row>
    <row r="750" s="413" customFormat="1" ht="15.75">
      <c r="A750" s="418" t="s">
        <v>256</v>
      </c>
    </row>
    <row r="751" s="413" customFormat="1" ht="15.75">
      <c r="A751" s="418" t="s">
        <v>257</v>
      </c>
    </row>
    <row r="752" s="413" customFormat="1" ht="15.75">
      <c r="A752" s="418" t="s">
        <v>258</v>
      </c>
    </row>
    <row r="753" s="413" customFormat="1" ht="15.75">
      <c r="A753" s="418" t="s">
        <v>343</v>
      </c>
    </row>
    <row r="754" s="413" customFormat="1" ht="15.75">
      <c r="A754" s="418"/>
    </row>
    <row r="755" s="413" customFormat="1" ht="15.75">
      <c r="A755" s="418"/>
    </row>
    <row r="756" s="413" customFormat="1" ht="15.75"/>
  </sheetData>
  <mergeCells count="118">
    <mergeCell ref="A646:D648"/>
    <mergeCell ref="A668:D670"/>
    <mergeCell ref="B676:D676"/>
    <mergeCell ref="A107:D107"/>
    <mergeCell ref="A616:D616"/>
    <mergeCell ref="A618:D623"/>
    <mergeCell ref="A613:D613"/>
    <mergeCell ref="A603:D603"/>
    <mergeCell ref="A596:D596"/>
    <mergeCell ref="A598:D602"/>
    <mergeCell ref="A606:D606"/>
    <mergeCell ref="A608:D612"/>
    <mergeCell ref="A75:D75"/>
    <mergeCell ref="A77:D77"/>
    <mergeCell ref="A583:D583"/>
    <mergeCell ref="A593:D593"/>
    <mergeCell ref="A298:D298"/>
    <mergeCell ref="B305:C305"/>
    <mergeCell ref="B306:C306"/>
    <mergeCell ref="A395:D402"/>
    <mergeCell ref="A372:B372"/>
    <mergeCell ref="C372:D372"/>
    <mergeCell ref="A373:B373"/>
    <mergeCell ref="C373:D373"/>
    <mergeCell ref="A370:B370"/>
    <mergeCell ref="C370:D370"/>
    <mergeCell ref="A220:D220"/>
    <mergeCell ref="A233:D234"/>
    <mergeCell ref="B270:C270"/>
    <mergeCell ref="B269:C269"/>
    <mergeCell ref="A356:D359"/>
    <mergeCell ref="A339:D339"/>
    <mergeCell ref="A315:D318"/>
    <mergeCell ref="A322:D323"/>
    <mergeCell ref="A672:D672"/>
    <mergeCell ref="A723:D723"/>
    <mergeCell ref="A389:D389"/>
    <mergeCell ref="A441:D441"/>
    <mergeCell ref="A472:D472"/>
    <mergeCell ref="A492:D492"/>
    <mergeCell ref="A405:D408"/>
    <mergeCell ref="A409:D409"/>
    <mergeCell ref="B463:C463"/>
    <mergeCell ref="A411:D414"/>
    <mergeCell ref="A371:B371"/>
    <mergeCell ref="C371:D371"/>
    <mergeCell ref="A329:D329"/>
    <mergeCell ref="A366:B366"/>
    <mergeCell ref="C366:D366"/>
    <mergeCell ref="A367:B367"/>
    <mergeCell ref="C367:D367"/>
    <mergeCell ref="A331:D334"/>
    <mergeCell ref="A335:D335"/>
    <mergeCell ref="A337:D338"/>
    <mergeCell ref="A325:D328"/>
    <mergeCell ref="A8:D8"/>
    <mergeCell ref="A9:D9"/>
    <mergeCell ref="A157:D157"/>
    <mergeCell ref="A208:D208"/>
    <mergeCell ref="A188:D190"/>
    <mergeCell ref="A192:D195"/>
    <mergeCell ref="A198:D199"/>
    <mergeCell ref="A56:D56"/>
    <mergeCell ref="A57:D57"/>
    <mergeCell ref="A58:D58"/>
    <mergeCell ref="A212:D214"/>
    <mergeCell ref="A216:D218"/>
    <mergeCell ref="A291:D294"/>
    <mergeCell ref="A108:D156"/>
    <mergeCell ref="A71:D71"/>
    <mergeCell ref="A72:D72"/>
    <mergeCell ref="A73:D73"/>
    <mergeCell ref="A74:D74"/>
    <mergeCell ref="A295:D296"/>
    <mergeCell ref="A221:D221"/>
    <mergeCell ref="A243:D243"/>
    <mergeCell ref="C244:D244"/>
    <mergeCell ref="A254:D254"/>
    <mergeCell ref="A261:D261"/>
    <mergeCell ref="A287:D287"/>
    <mergeCell ref="A360:D362"/>
    <mergeCell ref="A378:D381"/>
    <mergeCell ref="A382:D385"/>
    <mergeCell ref="A386:D387"/>
    <mergeCell ref="A365:B365"/>
    <mergeCell ref="C365:D365"/>
    <mergeCell ref="A368:B368"/>
    <mergeCell ref="C368:D368"/>
    <mergeCell ref="A369:B369"/>
    <mergeCell ref="C369:D369"/>
    <mergeCell ref="A415:D415"/>
    <mergeCell ref="A417:D419"/>
    <mergeCell ref="A420:D420"/>
    <mergeCell ref="A425:D428"/>
    <mergeCell ref="A430:D431"/>
    <mergeCell ref="A433:D440"/>
    <mergeCell ref="B445:D447"/>
    <mergeCell ref="B448:D450"/>
    <mergeCell ref="A452:D453"/>
    <mergeCell ref="A455:D456"/>
    <mergeCell ref="A524:D526"/>
    <mergeCell ref="B464:C464"/>
    <mergeCell ref="B465:C465"/>
    <mergeCell ref="B466:C466"/>
    <mergeCell ref="B458:D458"/>
    <mergeCell ref="B459:D459"/>
    <mergeCell ref="C469:D469"/>
    <mergeCell ref="A483:D486"/>
    <mergeCell ref="A535:D538"/>
    <mergeCell ref="A539:D540"/>
    <mergeCell ref="A626:D626"/>
    <mergeCell ref="C13:D13"/>
    <mergeCell ref="C15:D15"/>
    <mergeCell ref="C17:D17"/>
    <mergeCell ref="C19:D19"/>
    <mergeCell ref="B163:D163"/>
    <mergeCell ref="A528:D531"/>
    <mergeCell ref="A532:D532"/>
  </mergeCells>
  <hyperlinks>
    <hyperlink ref="A55" r:id="rId1" display="www.agglopoleprovence-initiative.com"/>
  </hyperlinks>
  <printOptions verticalCentered="1"/>
  <pageMargins left="0.5905511811023623" right="0.5905511811023623" top="0.984251968503937" bottom="0.984251968503937" header="0.5118110236220472" footer="0.5118110236220472"/>
  <pageSetup fitToHeight="12" horizontalDpi="600" verticalDpi="600" orientation="portrait" paperSize="9" scale="90" r:id="rId4"/>
  <drawing r:id="rId3"/>
  <legacyDrawing r:id="rId2"/>
</worksheet>
</file>

<file path=xl/worksheets/sheet3.xml><?xml version="1.0" encoding="utf-8"?>
<worksheet xmlns="http://schemas.openxmlformats.org/spreadsheetml/2006/main" xmlns:r="http://schemas.openxmlformats.org/officeDocument/2006/relationships">
  <sheetPr codeName="Feuil2">
    <tabColor indexed="17"/>
    <pageSetUpPr fitToPage="1"/>
  </sheetPr>
  <dimension ref="A2:J42"/>
  <sheetViews>
    <sheetView showGridLines="0" workbookViewId="0" topLeftCell="A5">
      <selection activeCell="E29" sqref="E29"/>
    </sheetView>
  </sheetViews>
  <sheetFormatPr defaultColWidth="11.421875" defaultRowHeight="12.75"/>
  <cols>
    <col min="1" max="1" width="39.7109375" style="0" customWidth="1"/>
    <col min="2" max="2" width="14.421875" style="0" customWidth="1"/>
    <col min="3" max="3" width="39.7109375" style="0" customWidth="1"/>
    <col min="4" max="4" width="14.421875" style="0" customWidth="1"/>
  </cols>
  <sheetData>
    <row r="2" spans="1:9" ht="26.25" thickBot="1">
      <c r="A2" s="498" t="s">
        <v>326</v>
      </c>
      <c r="B2" s="498"/>
      <c r="C2" s="498"/>
      <c r="D2" s="498"/>
      <c r="E2" s="498"/>
      <c r="F2" s="498"/>
      <c r="G2" s="498"/>
      <c r="H2" s="498"/>
      <c r="I2" s="498"/>
    </row>
    <row r="4" ht="23.25">
      <c r="A4" s="280" t="s">
        <v>412</v>
      </c>
    </row>
    <row r="5" ht="7.5" customHeight="1"/>
    <row r="6" ht="30.75" customHeight="1"/>
    <row r="7" spans="1:4" ht="22.5" customHeight="1">
      <c r="A7" s="534" t="s">
        <v>281</v>
      </c>
      <c r="B7" s="534"/>
      <c r="C7" s="534"/>
      <c r="D7" s="534"/>
    </row>
    <row r="8" ht="27" customHeight="1">
      <c r="A8" s="72"/>
    </row>
    <row r="9" spans="1:4" ht="27" customHeight="1">
      <c r="A9" s="495" t="s">
        <v>423</v>
      </c>
      <c r="B9" s="496"/>
      <c r="C9" s="496"/>
      <c r="D9" s="533"/>
    </row>
    <row r="10" spans="1:10" ht="23.25">
      <c r="A10" s="493" t="s">
        <v>318</v>
      </c>
      <c r="B10" s="494"/>
      <c r="C10" s="493" t="s">
        <v>317</v>
      </c>
      <c r="D10" s="494"/>
      <c r="E10" s="7"/>
      <c r="F10" s="314"/>
      <c r="G10" s="314"/>
      <c r="H10" s="315"/>
      <c r="I10" s="315"/>
      <c r="J10" s="315"/>
    </row>
    <row r="11" spans="1:10" ht="15.75">
      <c r="A11" s="17"/>
      <c r="B11" s="10"/>
      <c r="C11" s="17"/>
      <c r="D11" s="11"/>
      <c r="E11" s="7"/>
      <c r="F11" s="314"/>
      <c r="G11" s="314"/>
      <c r="H11" s="315"/>
      <c r="I11" s="315"/>
      <c r="J11" s="315"/>
    </row>
    <row r="12" spans="1:7" ht="18.75">
      <c r="A12" s="73" t="s">
        <v>804</v>
      </c>
      <c r="B12" s="11"/>
      <c r="C12" s="73" t="s">
        <v>319</v>
      </c>
      <c r="D12" s="11"/>
      <c r="E12" s="7"/>
      <c r="F12" s="314"/>
      <c r="G12" s="7"/>
    </row>
    <row r="13" spans="1:7" ht="15.75">
      <c r="A13" s="17" t="s">
        <v>304</v>
      </c>
      <c r="B13" s="335">
        <v>0</v>
      </c>
      <c r="C13" s="17" t="s">
        <v>320</v>
      </c>
      <c r="D13" s="335">
        <v>0</v>
      </c>
      <c r="E13" s="7"/>
      <c r="F13" s="7"/>
      <c r="G13" s="7"/>
    </row>
    <row r="14" spans="1:7" ht="15.75">
      <c r="A14" s="17" t="s">
        <v>836</v>
      </c>
      <c r="B14" s="335">
        <v>0</v>
      </c>
      <c r="C14" s="17" t="s">
        <v>321</v>
      </c>
      <c r="D14" s="335">
        <v>0</v>
      </c>
      <c r="E14" s="7"/>
      <c r="F14" s="7"/>
      <c r="G14" s="7"/>
    </row>
    <row r="15" spans="1:7" ht="15.75">
      <c r="A15" s="17" t="s">
        <v>305</v>
      </c>
      <c r="B15" s="335">
        <v>0</v>
      </c>
      <c r="C15" s="17" t="s">
        <v>322</v>
      </c>
      <c r="D15" s="335">
        <v>0</v>
      </c>
      <c r="E15" s="7"/>
      <c r="F15" s="7"/>
      <c r="G15" s="7"/>
    </row>
    <row r="16" spans="1:7" ht="15.75">
      <c r="A16" s="17" t="s">
        <v>306</v>
      </c>
      <c r="B16" s="335">
        <v>0</v>
      </c>
      <c r="C16" s="17" t="s">
        <v>525</v>
      </c>
      <c r="D16" s="335">
        <v>0</v>
      </c>
      <c r="E16" s="7"/>
      <c r="F16" s="7"/>
      <c r="G16" s="7"/>
    </row>
    <row r="17" spans="1:7" ht="15.75">
      <c r="A17" s="17" t="s">
        <v>307</v>
      </c>
      <c r="B17" s="335">
        <v>0</v>
      </c>
      <c r="C17" s="17" t="s">
        <v>526</v>
      </c>
      <c r="D17" s="335">
        <v>0</v>
      </c>
      <c r="E17" s="7"/>
      <c r="F17" s="7"/>
      <c r="G17" s="7"/>
    </row>
    <row r="18" spans="1:7" ht="15.75">
      <c r="A18" s="17" t="s">
        <v>422</v>
      </c>
      <c r="B18" s="335">
        <v>0</v>
      </c>
      <c r="C18" s="17" t="s">
        <v>315</v>
      </c>
      <c r="D18" s="335">
        <v>0</v>
      </c>
      <c r="E18" s="7"/>
      <c r="F18" s="7"/>
      <c r="G18" s="7"/>
    </row>
    <row r="19" spans="1:7" ht="15.75">
      <c r="A19" s="17"/>
      <c r="B19" s="336"/>
      <c r="C19" s="17"/>
      <c r="D19" s="336"/>
      <c r="E19" s="7"/>
      <c r="F19" s="7"/>
      <c r="G19" s="7"/>
    </row>
    <row r="20" spans="1:7" ht="18.75">
      <c r="A20" s="73" t="s">
        <v>634</v>
      </c>
      <c r="B20" s="336"/>
      <c r="C20" s="17"/>
      <c r="D20" s="336"/>
      <c r="E20" s="7"/>
      <c r="F20" s="7"/>
      <c r="G20" s="7"/>
    </row>
    <row r="21" spans="1:7" ht="18.75">
      <c r="A21" s="17" t="s">
        <v>308</v>
      </c>
      <c r="B21" s="335">
        <v>0</v>
      </c>
      <c r="C21" s="73" t="s">
        <v>323</v>
      </c>
      <c r="D21" s="336"/>
      <c r="E21" s="7"/>
      <c r="F21" s="7"/>
      <c r="G21" s="7"/>
    </row>
    <row r="22" spans="1:7" ht="15.75">
      <c r="A22" s="17" t="s">
        <v>309</v>
      </c>
      <c r="B22" s="335">
        <v>0</v>
      </c>
      <c r="C22" s="17" t="s">
        <v>324</v>
      </c>
      <c r="D22" s="335">
        <v>0</v>
      </c>
      <c r="E22" s="7"/>
      <c r="F22" s="7"/>
      <c r="G22" s="7"/>
    </row>
    <row r="23" spans="1:7" ht="15.75">
      <c r="A23" s="17" t="s">
        <v>803</v>
      </c>
      <c r="B23" s="335">
        <v>0</v>
      </c>
      <c r="C23" s="17" t="s">
        <v>325</v>
      </c>
      <c r="D23" s="335">
        <v>0</v>
      </c>
      <c r="E23" s="7"/>
      <c r="F23" s="7"/>
      <c r="G23" s="7"/>
    </row>
    <row r="24" spans="1:7" ht="15.75">
      <c r="A24" s="17" t="s">
        <v>486</v>
      </c>
      <c r="B24" s="335">
        <v>0</v>
      </c>
      <c r="C24" s="17" t="s">
        <v>392</v>
      </c>
      <c r="D24" s="335">
        <v>0</v>
      </c>
      <c r="E24" s="7"/>
      <c r="F24" s="7"/>
      <c r="G24" s="7"/>
    </row>
    <row r="25" spans="1:7" ht="15.75">
      <c r="A25" s="17" t="s">
        <v>310</v>
      </c>
      <c r="B25" s="335">
        <v>0</v>
      </c>
      <c r="C25" s="17"/>
      <c r="D25" s="336"/>
      <c r="E25" s="7"/>
      <c r="F25" s="7"/>
      <c r="G25" s="7"/>
    </row>
    <row r="26" spans="1:7" ht="15.75">
      <c r="A26" s="17" t="s">
        <v>485</v>
      </c>
      <c r="B26" s="335">
        <v>0</v>
      </c>
      <c r="C26" s="17"/>
      <c r="D26" s="336"/>
      <c r="E26" s="7"/>
      <c r="F26" s="7"/>
      <c r="G26" s="7"/>
    </row>
    <row r="27" spans="1:7" ht="18.75">
      <c r="A27" s="17"/>
      <c r="B27" s="336"/>
      <c r="C27" s="78"/>
      <c r="D27" s="338"/>
      <c r="E27" s="7"/>
      <c r="F27" s="7"/>
      <c r="G27" s="7"/>
    </row>
    <row r="28" spans="1:7" ht="18.75">
      <c r="A28" s="73" t="s">
        <v>802</v>
      </c>
      <c r="B28" s="336"/>
      <c r="C28" s="11"/>
      <c r="D28" s="338"/>
      <c r="E28" s="7"/>
      <c r="F28" s="7"/>
      <c r="G28" s="7"/>
    </row>
    <row r="29" spans="1:7" ht="18.75">
      <c r="A29" s="17" t="s">
        <v>801</v>
      </c>
      <c r="B29" s="335">
        <v>0</v>
      </c>
      <c r="C29" s="78"/>
      <c r="D29" s="338"/>
      <c r="E29" s="7"/>
      <c r="F29" s="7"/>
      <c r="G29" s="7"/>
    </row>
    <row r="30" spans="1:7" ht="15.75">
      <c r="A30" s="17" t="s">
        <v>311</v>
      </c>
      <c r="B30" s="335">
        <v>0</v>
      </c>
      <c r="C30" s="17"/>
      <c r="D30" s="338"/>
      <c r="E30" s="7"/>
      <c r="F30" s="7"/>
      <c r="G30" s="7"/>
    </row>
    <row r="31" spans="1:7" ht="15.75">
      <c r="A31" s="17"/>
      <c r="B31" s="336"/>
      <c r="C31" s="17"/>
      <c r="D31" s="338"/>
      <c r="E31" s="7"/>
      <c r="F31" s="7"/>
      <c r="G31" s="7"/>
    </row>
    <row r="32" spans="1:7" ht="18.75">
      <c r="A32" s="73" t="s">
        <v>222</v>
      </c>
      <c r="B32" s="337"/>
      <c r="C32" s="17"/>
      <c r="D32" s="338"/>
      <c r="E32" s="7"/>
      <c r="F32" s="7"/>
      <c r="G32" s="7"/>
    </row>
    <row r="33" spans="1:7" ht="18.75">
      <c r="A33" s="74"/>
      <c r="B33" s="335">
        <v>0</v>
      </c>
      <c r="C33" s="17"/>
      <c r="D33" s="338"/>
      <c r="E33" s="7"/>
      <c r="F33" s="7"/>
      <c r="G33" s="7"/>
    </row>
    <row r="34" spans="1:7" ht="15.75">
      <c r="A34" s="17"/>
      <c r="B34" s="336"/>
      <c r="C34" s="17"/>
      <c r="D34" s="338"/>
      <c r="E34" s="7"/>
      <c r="F34" s="7"/>
      <c r="G34" s="7"/>
    </row>
    <row r="35" spans="1:7" ht="18.75">
      <c r="A35" s="73" t="s">
        <v>565</v>
      </c>
      <c r="B35" s="336"/>
      <c r="C35" s="17"/>
      <c r="D35" s="338"/>
      <c r="E35" s="7"/>
      <c r="F35" s="7"/>
      <c r="G35" s="7"/>
    </row>
    <row r="36" spans="1:7" ht="18.75">
      <c r="A36" s="74"/>
      <c r="B36" s="335">
        <v>0</v>
      </c>
      <c r="C36" s="17"/>
      <c r="D36" s="338"/>
      <c r="E36" s="7"/>
      <c r="F36" s="7"/>
      <c r="G36" s="7"/>
    </row>
    <row r="37" spans="1:7" ht="18.75">
      <c r="A37" s="74"/>
      <c r="B37" s="337"/>
      <c r="C37" s="17"/>
      <c r="D37" s="338"/>
      <c r="E37" s="7"/>
      <c r="F37" s="7"/>
      <c r="G37" s="7"/>
    </row>
    <row r="38" spans="1:7" ht="18.75">
      <c r="A38" s="73" t="s">
        <v>313</v>
      </c>
      <c r="B38" s="336"/>
      <c r="C38" s="17"/>
      <c r="D38" s="338"/>
      <c r="E38" s="7"/>
      <c r="F38" s="7"/>
      <c r="G38" s="7"/>
    </row>
    <row r="39" spans="1:7" ht="18.75">
      <c r="A39" s="74"/>
      <c r="B39" s="335">
        <v>0</v>
      </c>
      <c r="C39" s="17"/>
      <c r="D39" s="338"/>
      <c r="E39" s="7"/>
      <c r="F39" s="7"/>
      <c r="G39" s="7"/>
    </row>
    <row r="40" spans="2:7" ht="15.75">
      <c r="B40" s="264"/>
      <c r="C40" s="17"/>
      <c r="D40" s="338"/>
      <c r="E40" s="7"/>
      <c r="F40" s="7"/>
      <c r="G40" s="7"/>
    </row>
    <row r="41" spans="1:7" ht="18.75">
      <c r="A41" s="21" t="s">
        <v>633</v>
      </c>
      <c r="B41" s="262">
        <f>SUM(B13:B40)</f>
        <v>0</v>
      </c>
      <c r="C41" s="21" t="s">
        <v>633</v>
      </c>
      <c r="D41" s="262">
        <f>SUM(D12:D40)</f>
        <v>0</v>
      </c>
      <c r="E41" s="7"/>
      <c r="F41" s="7"/>
      <c r="G41" s="7"/>
    </row>
    <row r="42" spans="1:7" ht="23.25">
      <c r="A42" s="490" t="s">
        <v>182</v>
      </c>
      <c r="B42" s="491"/>
      <c r="C42" s="491"/>
      <c r="D42" s="492"/>
      <c r="E42" s="7"/>
      <c r="F42" s="7"/>
      <c r="G42" s="7"/>
    </row>
  </sheetData>
  <sheetProtection/>
  <protectedRanges>
    <protectedRange sqref="D22:D24" name="Plage8"/>
    <protectedRange sqref="D13:D18" name="Plage7"/>
    <protectedRange sqref="B36:B37 B39" name="Plage6"/>
    <protectedRange sqref="B33" name="Plage5"/>
    <protectedRange sqref="B29:B30" name="Plage3"/>
    <protectedRange sqref="B21:B26" name="Plage2"/>
    <protectedRange sqref="B13:B18" name="Plage1"/>
  </protectedRanges>
  <mergeCells count="6">
    <mergeCell ref="A2:I2"/>
    <mergeCell ref="A42:D42"/>
    <mergeCell ref="C10:D10"/>
    <mergeCell ref="A10:B10"/>
    <mergeCell ref="A9:D9"/>
    <mergeCell ref="A7:D7"/>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sheetPr codeName="Feuil3">
    <tabColor indexed="17"/>
    <pageSetUpPr fitToPage="1"/>
  </sheetPr>
  <dimension ref="A2:H175"/>
  <sheetViews>
    <sheetView showGridLines="0" workbookViewId="0" topLeftCell="A1">
      <selection activeCell="D60" sqref="D60"/>
    </sheetView>
  </sheetViews>
  <sheetFormatPr defaultColWidth="11.421875" defaultRowHeight="12.75"/>
  <cols>
    <col min="1" max="1" width="39.00390625" style="0" customWidth="1"/>
    <col min="2" max="5" width="17.7109375" style="0" customWidth="1"/>
    <col min="6" max="6" width="19.421875" style="0" customWidth="1"/>
    <col min="7" max="7" width="26.421875" style="0" customWidth="1"/>
    <col min="8" max="8" width="20.28125" style="0" customWidth="1"/>
  </cols>
  <sheetData>
    <row r="2" spans="1:8" ht="26.25" thickBot="1">
      <c r="A2" s="498" t="s">
        <v>837</v>
      </c>
      <c r="B2" s="498"/>
      <c r="C2" s="498"/>
      <c r="D2" s="498"/>
      <c r="E2" s="498"/>
      <c r="F2" s="498"/>
      <c r="G2" s="498"/>
      <c r="H2" s="498"/>
    </row>
    <row r="3" spans="1:7" ht="15" customHeight="1">
      <c r="A3" s="13"/>
      <c r="B3" s="13"/>
      <c r="C3" s="13"/>
      <c r="D3" s="13"/>
      <c r="E3" s="36"/>
      <c r="F3" s="36"/>
      <c r="G3" s="36"/>
    </row>
    <row r="4" spans="1:7" ht="22.5" customHeight="1">
      <c r="A4" s="280" t="s">
        <v>707</v>
      </c>
      <c r="B4" s="13"/>
      <c r="C4" s="13"/>
      <c r="D4" s="13"/>
      <c r="E4" s="36"/>
      <c r="F4" s="36"/>
      <c r="G4" s="36"/>
    </row>
    <row r="5" spans="1:7" ht="9" customHeight="1">
      <c r="A5" s="280"/>
      <c r="B5" s="13"/>
      <c r="C5" s="13"/>
      <c r="D5" s="13"/>
      <c r="E5" s="36"/>
      <c r="F5" s="36"/>
      <c r="G5" s="36"/>
    </row>
    <row r="6" spans="1:8" ht="22.5" customHeight="1">
      <c r="A6" s="545" t="s">
        <v>691</v>
      </c>
      <c r="B6" s="545"/>
      <c r="C6" s="545"/>
      <c r="D6" s="545"/>
      <c r="E6" s="545"/>
      <c r="F6" s="545"/>
      <c r="G6" s="545"/>
      <c r="H6" s="311"/>
    </row>
    <row r="7" spans="1:8" ht="22.5" customHeight="1">
      <c r="A7" s="545"/>
      <c r="B7" s="545"/>
      <c r="C7" s="545"/>
      <c r="D7" s="545"/>
      <c r="E7" s="545"/>
      <c r="F7" s="545"/>
      <c r="G7" s="545"/>
      <c r="H7" s="311"/>
    </row>
    <row r="8" ht="12.75" customHeight="1"/>
    <row r="9" spans="1:4" ht="21">
      <c r="A9" s="534" t="s">
        <v>281</v>
      </c>
      <c r="B9" s="534"/>
      <c r="C9" s="534"/>
      <c r="D9" s="534"/>
    </row>
    <row r="11" spans="1:4" ht="27.75" customHeight="1">
      <c r="A11" s="495" t="s">
        <v>137</v>
      </c>
      <c r="B11" s="496"/>
      <c r="C11" s="496"/>
      <c r="D11" s="533"/>
    </row>
    <row r="12" spans="1:4" ht="21">
      <c r="A12" s="156" t="s">
        <v>130</v>
      </c>
      <c r="B12" s="148" t="s">
        <v>549</v>
      </c>
      <c r="C12" s="147" t="s">
        <v>550</v>
      </c>
      <c r="D12" s="356" t="s">
        <v>551</v>
      </c>
    </row>
    <row r="13" spans="1:4" ht="15.75" customHeight="1">
      <c r="A13" s="157" t="s">
        <v>338</v>
      </c>
      <c r="B13" s="316">
        <v>0</v>
      </c>
      <c r="C13" s="317">
        <v>0</v>
      </c>
      <c r="D13" s="320">
        <v>0</v>
      </c>
    </row>
    <row r="14" spans="1:4" ht="15.75" customHeight="1">
      <c r="A14" s="157" t="s">
        <v>570</v>
      </c>
      <c r="B14" s="316">
        <v>0</v>
      </c>
      <c r="C14" s="317">
        <v>0</v>
      </c>
      <c r="D14" s="318">
        <v>0</v>
      </c>
    </row>
    <row r="15" spans="1:4" ht="15" customHeight="1">
      <c r="A15" s="157" t="s">
        <v>552</v>
      </c>
      <c r="B15" s="316">
        <v>0</v>
      </c>
      <c r="C15" s="317">
        <v>0</v>
      </c>
      <c r="D15" s="318">
        <v>0</v>
      </c>
    </row>
    <row r="16" spans="1:4" ht="15" customHeight="1">
      <c r="A16" s="157" t="s">
        <v>452</v>
      </c>
      <c r="B16" s="316">
        <v>0</v>
      </c>
      <c r="C16" s="317">
        <v>0</v>
      </c>
      <c r="D16" s="318">
        <v>0</v>
      </c>
    </row>
    <row r="17" spans="1:4" ht="15" customHeight="1">
      <c r="A17" s="157" t="s">
        <v>342</v>
      </c>
      <c r="B17" s="316">
        <v>0</v>
      </c>
      <c r="C17" s="317">
        <v>0</v>
      </c>
      <c r="D17" s="318">
        <v>0</v>
      </c>
    </row>
    <row r="18" spans="1:4" ht="15" customHeight="1">
      <c r="A18" s="158"/>
      <c r="B18" s="77"/>
      <c r="C18" s="142"/>
      <c r="D18" s="60"/>
    </row>
    <row r="19" spans="1:4" ht="15" customHeight="1">
      <c r="A19" s="165" t="s">
        <v>131</v>
      </c>
      <c r="B19" s="263">
        <f>SUM(B13:B17)</f>
        <v>0</v>
      </c>
      <c r="C19" s="319">
        <f>SUM(C13:C17)</f>
        <v>0</v>
      </c>
      <c r="D19" s="321">
        <f>SUM(D13:D17)</f>
        <v>0</v>
      </c>
    </row>
    <row r="20" spans="1:4" ht="15" customHeight="1">
      <c r="A20" s="159"/>
      <c r="B20" s="153"/>
      <c r="C20" s="144"/>
      <c r="D20" s="322"/>
    </row>
    <row r="21" spans="1:4" ht="21" customHeight="1">
      <c r="A21" s="166" t="s">
        <v>132</v>
      </c>
      <c r="B21" s="148" t="s">
        <v>549</v>
      </c>
      <c r="C21" s="147" t="s">
        <v>550</v>
      </c>
      <c r="D21" s="149" t="s">
        <v>551</v>
      </c>
    </row>
    <row r="22" spans="1:4" ht="18.75" customHeight="1">
      <c r="A22" s="160" t="s">
        <v>133</v>
      </c>
      <c r="B22" s="489">
        <f>SUM(B23:B26)</f>
        <v>0</v>
      </c>
      <c r="C22" s="489">
        <f>SUM(C23:C26)</f>
        <v>0</v>
      </c>
      <c r="D22" s="489">
        <f>SUM(D23:D26)</f>
        <v>0</v>
      </c>
    </row>
    <row r="23" spans="1:4" ht="15" customHeight="1">
      <c r="A23" s="157" t="s">
        <v>569</v>
      </c>
      <c r="B23" s="316">
        <v>0</v>
      </c>
      <c r="C23" s="317">
        <v>0</v>
      </c>
      <c r="D23" s="320">
        <v>0</v>
      </c>
    </row>
    <row r="24" spans="1:4" ht="15" customHeight="1">
      <c r="A24" s="157" t="s">
        <v>568</v>
      </c>
      <c r="B24" s="316">
        <v>0</v>
      </c>
      <c r="C24" s="317">
        <v>0</v>
      </c>
      <c r="D24" s="318">
        <v>0</v>
      </c>
    </row>
    <row r="25" spans="1:4" ht="15.75">
      <c r="A25" s="157" t="s">
        <v>271</v>
      </c>
      <c r="B25" s="316">
        <v>0</v>
      </c>
      <c r="C25" s="317">
        <v>0</v>
      </c>
      <c r="D25" s="318">
        <v>0</v>
      </c>
    </row>
    <row r="26" spans="1:4" ht="15" customHeight="1">
      <c r="A26" s="157" t="s">
        <v>812</v>
      </c>
      <c r="B26" s="316">
        <v>0</v>
      </c>
      <c r="C26" s="317">
        <v>0</v>
      </c>
      <c r="D26" s="318">
        <v>0</v>
      </c>
    </row>
    <row r="27" spans="1:4" ht="15" customHeight="1">
      <c r="A27" s="161"/>
      <c r="B27" s="154"/>
      <c r="C27" s="143"/>
      <c r="D27" s="323"/>
    </row>
    <row r="28" spans="1:4" ht="18.75" customHeight="1">
      <c r="A28" s="160" t="s">
        <v>509</v>
      </c>
      <c r="B28" s="489">
        <f>SUM(B29:B43)</f>
        <v>0</v>
      </c>
      <c r="C28" s="489">
        <f>SUM(C29:C43)</f>
        <v>0</v>
      </c>
      <c r="D28" s="489">
        <f>SUM(D29:D43)</f>
        <v>0</v>
      </c>
    </row>
    <row r="29" spans="1:4" ht="15" customHeight="1">
      <c r="A29" s="157" t="s">
        <v>456</v>
      </c>
      <c r="B29" s="316">
        <v>0</v>
      </c>
      <c r="C29" s="317">
        <v>0</v>
      </c>
      <c r="D29" s="318">
        <v>0</v>
      </c>
    </row>
    <row r="30" spans="1:4" ht="15" customHeight="1">
      <c r="A30" s="157" t="s">
        <v>553</v>
      </c>
      <c r="B30" s="316">
        <v>0</v>
      </c>
      <c r="C30" s="317">
        <v>0</v>
      </c>
      <c r="D30" s="318">
        <v>0</v>
      </c>
    </row>
    <row r="31" spans="1:4" ht="15" customHeight="1">
      <c r="A31" s="157" t="s">
        <v>463</v>
      </c>
      <c r="B31" s="316">
        <v>0</v>
      </c>
      <c r="C31" s="317">
        <v>0</v>
      </c>
      <c r="D31" s="318">
        <v>0</v>
      </c>
    </row>
    <row r="32" spans="1:4" ht="30" customHeight="1">
      <c r="A32" s="157" t="s">
        <v>554</v>
      </c>
      <c r="B32" s="316">
        <v>0</v>
      </c>
      <c r="C32" s="317">
        <v>0</v>
      </c>
      <c r="D32" s="318">
        <v>0</v>
      </c>
    </row>
    <row r="33" spans="1:4" ht="15" customHeight="1">
      <c r="A33" s="157" t="s">
        <v>508</v>
      </c>
      <c r="B33" s="316">
        <v>0</v>
      </c>
      <c r="C33" s="317">
        <v>0</v>
      </c>
      <c r="D33" s="318">
        <v>0</v>
      </c>
    </row>
    <row r="34" spans="1:4" ht="15" customHeight="1">
      <c r="A34" s="157" t="s">
        <v>555</v>
      </c>
      <c r="B34" s="316">
        <v>0</v>
      </c>
      <c r="C34" s="317">
        <v>0</v>
      </c>
      <c r="D34" s="318">
        <v>0</v>
      </c>
    </row>
    <row r="35" spans="1:4" ht="15" customHeight="1">
      <c r="A35" s="157" t="s">
        <v>556</v>
      </c>
      <c r="B35" s="316">
        <v>0</v>
      </c>
      <c r="C35" s="317">
        <v>0</v>
      </c>
      <c r="D35" s="318">
        <v>0</v>
      </c>
    </row>
    <row r="36" spans="1:4" ht="15" customHeight="1">
      <c r="A36" s="157" t="s">
        <v>557</v>
      </c>
      <c r="B36" s="316">
        <v>0</v>
      </c>
      <c r="C36" s="317">
        <v>0</v>
      </c>
      <c r="D36" s="318">
        <v>0</v>
      </c>
    </row>
    <row r="37" spans="1:4" ht="15" customHeight="1">
      <c r="A37" s="157" t="s">
        <v>472</v>
      </c>
      <c r="B37" s="316">
        <v>0</v>
      </c>
      <c r="C37" s="317">
        <v>0</v>
      </c>
      <c r="D37" s="318">
        <v>0</v>
      </c>
    </row>
    <row r="38" spans="1:4" ht="15" customHeight="1">
      <c r="A38" s="157" t="s">
        <v>558</v>
      </c>
      <c r="B38" s="316">
        <v>0</v>
      </c>
      <c r="C38" s="317">
        <v>0</v>
      </c>
      <c r="D38" s="318">
        <v>0</v>
      </c>
    </row>
    <row r="39" spans="1:4" ht="15" customHeight="1">
      <c r="A39" s="157" t="s">
        <v>504</v>
      </c>
      <c r="B39" s="316">
        <v>0</v>
      </c>
      <c r="C39" s="317">
        <v>0</v>
      </c>
      <c r="D39" s="318">
        <v>0</v>
      </c>
    </row>
    <row r="40" spans="1:4" ht="15" customHeight="1">
      <c r="A40" s="157" t="s">
        <v>505</v>
      </c>
      <c r="B40" s="316">
        <v>0</v>
      </c>
      <c r="C40" s="317">
        <v>0</v>
      </c>
      <c r="D40" s="318">
        <v>0</v>
      </c>
    </row>
    <row r="41" spans="1:4" ht="15" customHeight="1">
      <c r="A41" s="157" t="s">
        <v>506</v>
      </c>
      <c r="B41" s="316">
        <v>0</v>
      </c>
      <c r="C41" s="317">
        <v>0</v>
      </c>
      <c r="D41" s="318">
        <v>0</v>
      </c>
    </row>
    <row r="42" spans="1:4" ht="15" customHeight="1">
      <c r="A42" s="157" t="s">
        <v>459</v>
      </c>
      <c r="B42" s="316">
        <v>0</v>
      </c>
      <c r="C42" s="317">
        <v>0</v>
      </c>
      <c r="D42" s="318">
        <v>0</v>
      </c>
    </row>
    <row r="43" spans="1:4" ht="15" customHeight="1">
      <c r="A43" s="157" t="s">
        <v>812</v>
      </c>
      <c r="B43" s="316">
        <v>0</v>
      </c>
      <c r="C43" s="317">
        <v>0</v>
      </c>
      <c r="D43" s="318">
        <v>0</v>
      </c>
    </row>
    <row r="44" spans="1:4" ht="15" customHeight="1">
      <c r="A44" s="157"/>
      <c r="B44" s="152"/>
      <c r="C44" s="141"/>
      <c r="D44" s="150"/>
    </row>
    <row r="45" spans="1:4" ht="18.75" customHeight="1">
      <c r="A45" s="160" t="s">
        <v>134</v>
      </c>
      <c r="B45" s="489">
        <f>SUM(B46:B48)</f>
        <v>0</v>
      </c>
      <c r="C45" s="489">
        <f>SUM(C46:C48)</f>
        <v>0</v>
      </c>
      <c r="D45" s="489">
        <f>SUM(D46:D48)</f>
        <v>0</v>
      </c>
    </row>
    <row r="46" spans="1:4" ht="29.25" customHeight="1">
      <c r="A46" s="157" t="s">
        <v>507</v>
      </c>
      <c r="B46" s="316"/>
      <c r="C46" s="317">
        <v>0</v>
      </c>
      <c r="D46" s="318">
        <v>0</v>
      </c>
    </row>
    <row r="47" spans="1:4" ht="30" customHeight="1">
      <c r="A47" s="157" t="s">
        <v>135</v>
      </c>
      <c r="B47" s="316"/>
      <c r="C47" s="317">
        <v>0</v>
      </c>
      <c r="D47" s="318">
        <v>0</v>
      </c>
    </row>
    <row r="48" spans="1:4" ht="15" customHeight="1">
      <c r="A48" s="157" t="s">
        <v>140</v>
      </c>
      <c r="B48" s="316">
        <v>0</v>
      </c>
      <c r="C48" s="317">
        <v>0</v>
      </c>
      <c r="D48" s="318">
        <v>0</v>
      </c>
    </row>
    <row r="49" spans="1:4" ht="15" customHeight="1">
      <c r="A49" s="157"/>
      <c r="B49" s="152"/>
      <c r="C49" s="141"/>
      <c r="D49" s="150"/>
    </row>
    <row r="50" spans="1:4" ht="18.75" customHeight="1">
      <c r="A50" s="160" t="s">
        <v>795</v>
      </c>
      <c r="B50" s="489">
        <f>SUM(B51:B54)</f>
        <v>0</v>
      </c>
      <c r="C50" s="489">
        <f>SUM(C51:C54)</f>
        <v>0</v>
      </c>
      <c r="D50" s="489">
        <f>SUM(D51:D54)</f>
        <v>0</v>
      </c>
    </row>
    <row r="51" spans="1:4" ht="15" customHeight="1">
      <c r="A51" s="157" t="s">
        <v>477</v>
      </c>
      <c r="B51" s="324">
        <v>0</v>
      </c>
      <c r="C51" s="324">
        <v>0</v>
      </c>
      <c r="D51" s="324">
        <v>0</v>
      </c>
    </row>
    <row r="52" spans="1:4" ht="15" customHeight="1">
      <c r="A52" s="157" t="s">
        <v>511</v>
      </c>
      <c r="B52" s="324">
        <v>0</v>
      </c>
      <c r="C52" s="325">
        <v>0</v>
      </c>
      <c r="D52" s="326">
        <v>0</v>
      </c>
    </row>
    <row r="53" spans="1:4" ht="15" customHeight="1">
      <c r="A53" s="157" t="s">
        <v>512</v>
      </c>
      <c r="B53" s="327">
        <v>0</v>
      </c>
      <c r="C53" s="328">
        <v>0</v>
      </c>
      <c r="D53" s="329">
        <v>0</v>
      </c>
    </row>
    <row r="54" spans="1:4" ht="15" customHeight="1">
      <c r="A54" s="157" t="s">
        <v>510</v>
      </c>
      <c r="B54" s="327">
        <v>0</v>
      </c>
      <c r="C54" s="328">
        <v>0</v>
      </c>
      <c r="D54" s="329">
        <v>0</v>
      </c>
    </row>
    <row r="55" spans="1:4" ht="15" customHeight="1">
      <c r="A55" s="157"/>
      <c r="B55" s="155"/>
      <c r="C55" s="145"/>
      <c r="D55" s="151"/>
    </row>
    <row r="56" spans="1:4" ht="18.75" customHeight="1">
      <c r="A56" s="160" t="s">
        <v>796</v>
      </c>
      <c r="B56" s="489">
        <f>SUM(B57:B58)</f>
        <v>0</v>
      </c>
      <c r="C56" s="489">
        <f>SUM(C57:C58)</f>
        <v>0</v>
      </c>
      <c r="D56" s="489">
        <f>SUM(D57:D58)</f>
        <v>0</v>
      </c>
    </row>
    <row r="57" spans="1:4" ht="15" customHeight="1">
      <c r="A57" s="157" t="s">
        <v>128</v>
      </c>
      <c r="B57" s="324">
        <v>0</v>
      </c>
      <c r="C57" s="325">
        <v>0</v>
      </c>
      <c r="D57" s="326">
        <v>0</v>
      </c>
    </row>
    <row r="58" spans="1:4" ht="15" customHeight="1">
      <c r="A58" s="157" t="s">
        <v>129</v>
      </c>
      <c r="B58" s="316">
        <v>0</v>
      </c>
      <c r="C58" s="317">
        <v>0</v>
      </c>
      <c r="D58" s="318">
        <v>0</v>
      </c>
    </row>
    <row r="59" spans="1:4" ht="15" customHeight="1">
      <c r="A59" s="157"/>
      <c r="B59" s="152"/>
      <c r="C59" s="141"/>
      <c r="D59" s="150"/>
    </row>
    <row r="60" spans="1:4" ht="18.75" customHeight="1">
      <c r="A60" s="160" t="s">
        <v>513</v>
      </c>
      <c r="B60" s="489">
        <f>B61</f>
        <v>0</v>
      </c>
      <c r="C60" s="489">
        <f>C61</f>
        <v>0</v>
      </c>
      <c r="D60" s="489">
        <f>D61</f>
        <v>0</v>
      </c>
    </row>
    <row r="61" spans="1:4" ht="18.75" customHeight="1">
      <c r="A61" s="157" t="s">
        <v>141</v>
      </c>
      <c r="B61" s="326">
        <v>0</v>
      </c>
      <c r="C61" s="325">
        <v>0</v>
      </c>
      <c r="D61" s="326">
        <v>0</v>
      </c>
    </row>
    <row r="62" spans="1:4" ht="15" customHeight="1">
      <c r="A62" s="162"/>
      <c r="B62" s="151"/>
      <c r="C62" s="145"/>
      <c r="D62" s="151"/>
    </row>
    <row r="63" spans="1:4" ht="15" customHeight="1">
      <c r="A63" s="172" t="s">
        <v>136</v>
      </c>
      <c r="B63" s="171">
        <f>B22+B28+B45+B50+B56+B60</f>
        <v>0</v>
      </c>
      <c r="C63" s="171">
        <f>C22+C28+C45+C50+C56+C60</f>
        <v>0</v>
      </c>
      <c r="D63" s="171">
        <f>D22+D28+D45+D50+D56+D60</f>
        <v>0</v>
      </c>
    </row>
    <row r="64" spans="1:4" ht="15" customHeight="1">
      <c r="A64" s="159" t="s">
        <v>500</v>
      </c>
      <c r="B64" s="164"/>
      <c r="C64" s="151"/>
      <c r="D64" s="151"/>
    </row>
    <row r="65" spans="1:4" ht="18.75" customHeight="1">
      <c r="A65" s="168" t="s">
        <v>138</v>
      </c>
      <c r="B65" s="169">
        <f>B19-B63</f>
        <v>0</v>
      </c>
      <c r="C65" s="169">
        <f>C19-C63</f>
        <v>0</v>
      </c>
      <c r="D65" s="170">
        <f>D19-D63</f>
        <v>0</v>
      </c>
    </row>
    <row r="66" spans="1:4" ht="15" customHeight="1">
      <c r="A66" s="163"/>
      <c r="B66" s="167"/>
      <c r="C66" s="16"/>
      <c r="D66" s="16"/>
    </row>
    <row r="67" spans="1:4" s="1" customFormat="1" ht="18.75" customHeight="1">
      <c r="A67" s="168" t="s">
        <v>139</v>
      </c>
      <c r="B67" s="169">
        <f>B65+B61</f>
        <v>0</v>
      </c>
      <c r="C67" s="169">
        <f>C65+C61</f>
        <v>0</v>
      </c>
      <c r="D67" s="170">
        <f>D65+D61</f>
        <v>0</v>
      </c>
    </row>
    <row r="69" ht="15.75">
      <c r="A69" s="383" t="s">
        <v>209</v>
      </c>
    </row>
    <row r="70" spans="1:4" ht="37.5">
      <c r="A70" s="380" t="s">
        <v>207</v>
      </c>
      <c r="B70" s="381">
        <f>IF(B65&lt;38120,B65*15%,(38120*15%)+((B65-38120)*33.33%))</f>
        <v>0</v>
      </c>
      <c r="C70" s="381">
        <f>IF(C65&lt;38120,C65*15%,(38120*15%)+((C65-38120)*33.33%))</f>
        <v>0</v>
      </c>
      <c r="D70" s="382">
        <f>IF(D65&lt;38120,D65*15%,(38120*15%)+((D65-38120)*33.33%))</f>
        <v>0</v>
      </c>
    </row>
    <row r="72" spans="1:4" ht="20.25" customHeight="1">
      <c r="A72" s="168" t="s">
        <v>208</v>
      </c>
      <c r="B72" s="169">
        <f>B65-B70</f>
        <v>0</v>
      </c>
      <c r="C72" s="169">
        <f>C65-C70</f>
        <v>0</v>
      </c>
      <c r="D72" s="170">
        <f>D65-D70</f>
        <v>0</v>
      </c>
    </row>
    <row r="73" ht="15.75" customHeight="1"/>
    <row r="74" ht="15.75" customHeight="1"/>
    <row r="75" spans="1:5" ht="19.5" customHeight="1">
      <c r="A75" s="562" t="s">
        <v>575</v>
      </c>
      <c r="B75" s="562"/>
      <c r="C75" s="562"/>
      <c r="D75" s="562"/>
      <c r="E75" s="562"/>
    </row>
    <row r="76" ht="15.75" customHeight="1"/>
    <row r="77" ht="15.75" customHeight="1"/>
    <row r="78" ht="15.75" customHeight="1"/>
    <row r="79" ht="15.75" customHeight="1"/>
    <row r="80" ht="15.75" customHeight="1"/>
    <row r="83" ht="19.5" customHeight="1"/>
    <row r="84" spans="1:5" ht="19.5" customHeight="1">
      <c r="A84" s="569" t="s">
        <v>574</v>
      </c>
      <c r="B84" s="569"/>
      <c r="C84" s="569"/>
      <c r="D84" s="569"/>
      <c r="E84" s="569"/>
    </row>
    <row r="86" spans="1:8" ht="24" customHeight="1">
      <c r="A86" s="554" t="s">
        <v>573</v>
      </c>
      <c r="B86" s="554"/>
      <c r="C86" s="554"/>
      <c r="D86" s="554"/>
      <c r="E86" s="554"/>
      <c r="F86" s="554"/>
      <c r="G86" s="554"/>
      <c r="H86" s="554"/>
    </row>
    <row r="87" spans="1:8" ht="36.75" customHeight="1">
      <c r="A87" s="554"/>
      <c r="B87" s="554"/>
      <c r="C87" s="554"/>
      <c r="D87" s="554"/>
      <c r="E87" s="554"/>
      <c r="F87" s="554"/>
      <c r="G87" s="554"/>
      <c r="H87" s="554"/>
    </row>
    <row r="92" ht="18">
      <c r="A92" s="377" t="s">
        <v>499</v>
      </c>
    </row>
    <row r="94" spans="1:7" ht="12.75">
      <c r="A94" s="544" t="s">
        <v>636</v>
      </c>
      <c r="B94" s="544"/>
      <c r="C94" s="544"/>
      <c r="D94" s="544"/>
      <c r="E94" s="544"/>
      <c r="F94" s="544"/>
      <c r="G94" s="544"/>
    </row>
    <row r="95" spans="1:7" ht="17.25" customHeight="1">
      <c r="A95" s="544"/>
      <c r="B95" s="544"/>
      <c r="C95" s="544"/>
      <c r="D95" s="544"/>
      <c r="E95" s="544"/>
      <c r="F95" s="544"/>
      <c r="G95" s="544"/>
    </row>
    <row r="96" spans="1:7" ht="21.75" customHeight="1">
      <c r="A96" s="544"/>
      <c r="B96" s="544"/>
      <c r="C96" s="544"/>
      <c r="D96" s="544"/>
      <c r="E96" s="544"/>
      <c r="F96" s="544"/>
      <c r="G96" s="544"/>
    </row>
    <row r="99" spans="1:8" ht="21">
      <c r="A99" s="536" t="s">
        <v>433</v>
      </c>
      <c r="B99" s="537"/>
      <c r="C99" s="536" t="s">
        <v>432</v>
      </c>
      <c r="D99" s="538"/>
      <c r="E99" s="537"/>
      <c r="F99" s="539" t="s">
        <v>709</v>
      </c>
      <c r="G99" s="540"/>
      <c r="H99" s="42" t="s">
        <v>710</v>
      </c>
    </row>
    <row r="100" spans="1:8" ht="15.75">
      <c r="A100" s="546" t="s">
        <v>336</v>
      </c>
      <c r="B100" s="547"/>
      <c r="C100" s="546" t="s">
        <v>337</v>
      </c>
      <c r="D100" s="564"/>
      <c r="E100" s="547"/>
      <c r="F100" s="546" t="s">
        <v>711</v>
      </c>
      <c r="G100" s="547"/>
      <c r="H100" s="43"/>
    </row>
    <row r="101" spans="1:8" ht="15.75" customHeight="1">
      <c r="A101" s="39"/>
      <c r="B101" s="41"/>
      <c r="C101" s="565" t="s">
        <v>339</v>
      </c>
      <c r="D101" s="566"/>
      <c r="E101" s="49"/>
      <c r="F101" s="550"/>
      <c r="G101" s="551"/>
      <c r="H101" s="41"/>
    </row>
    <row r="102" spans="1:8" ht="18.75">
      <c r="A102" s="40" t="s">
        <v>338</v>
      </c>
      <c r="B102" s="361">
        <f>B13</f>
        <v>0</v>
      </c>
      <c r="C102" s="567"/>
      <c r="D102" s="568"/>
      <c r="E102" s="361">
        <f>B24</f>
        <v>0</v>
      </c>
      <c r="F102" s="548" t="s">
        <v>340</v>
      </c>
      <c r="G102" s="549"/>
      <c r="H102" s="362">
        <f>B102-E102</f>
        <v>0</v>
      </c>
    </row>
    <row r="103" spans="1:7" ht="15.75">
      <c r="A103" s="355"/>
      <c r="B103" s="355"/>
      <c r="C103" s="355"/>
      <c r="D103" s="355"/>
      <c r="E103" s="37"/>
      <c r="F103" s="37"/>
      <c r="G103" s="37"/>
    </row>
    <row r="104" spans="1:7" ht="15.75">
      <c r="A104" s="355"/>
      <c r="B104" s="355"/>
      <c r="C104" s="355"/>
      <c r="D104" s="355"/>
      <c r="E104" s="37"/>
      <c r="F104" s="37"/>
      <c r="G104" s="37"/>
    </row>
    <row r="105" spans="1:7" ht="15.75">
      <c r="A105" s="37"/>
      <c r="B105" s="37"/>
      <c r="C105" s="348"/>
      <c r="D105" s="37"/>
      <c r="E105" s="37"/>
      <c r="F105" s="37"/>
      <c r="G105" s="37"/>
    </row>
    <row r="106" spans="1:7" ht="18.75">
      <c r="A106" s="313" t="s">
        <v>576</v>
      </c>
      <c r="B106" s="358" t="e">
        <f>H102/(B13+B14+B15)</f>
        <v>#DIV/0!</v>
      </c>
      <c r="C106" s="348"/>
      <c r="D106" s="53"/>
      <c r="E106" s="51"/>
      <c r="F106" s="52"/>
      <c r="G106" s="52"/>
    </row>
    <row r="107" spans="1:7" ht="12.75">
      <c r="A107" s="545" t="s">
        <v>588</v>
      </c>
      <c r="B107" s="545"/>
      <c r="C107" s="545"/>
      <c r="D107" s="545"/>
      <c r="E107" s="545"/>
      <c r="F107" s="545"/>
      <c r="G107" s="545"/>
    </row>
    <row r="108" spans="1:7" ht="12.75">
      <c r="A108" s="545"/>
      <c r="B108" s="545"/>
      <c r="C108" s="545"/>
      <c r="D108" s="545"/>
      <c r="E108" s="545"/>
      <c r="F108" s="545"/>
      <c r="G108" s="545"/>
    </row>
    <row r="109" spans="1:7" ht="18.75">
      <c r="A109" s="284"/>
      <c r="B109" s="284"/>
      <c r="C109" s="284"/>
      <c r="D109" s="284"/>
      <c r="E109" s="284"/>
      <c r="F109" s="284"/>
      <c r="G109" s="284"/>
    </row>
    <row r="110" spans="1:7" ht="18.75">
      <c r="A110" s="284"/>
      <c r="B110" s="284"/>
      <c r="C110" s="284"/>
      <c r="D110" s="284"/>
      <c r="E110" s="284"/>
      <c r="F110" s="284"/>
      <c r="G110" s="284"/>
    </row>
    <row r="111" spans="1:7" ht="18.75">
      <c r="A111" s="284"/>
      <c r="B111" s="284"/>
      <c r="C111" s="284"/>
      <c r="D111" s="284"/>
      <c r="E111" s="284"/>
      <c r="F111" s="284"/>
      <c r="G111" s="284"/>
    </row>
    <row r="112" spans="1:7" ht="18.75">
      <c r="A112" s="284"/>
      <c r="B112" s="284"/>
      <c r="C112" s="284"/>
      <c r="D112" s="284"/>
      <c r="E112" s="284"/>
      <c r="F112" s="284"/>
      <c r="G112" s="284"/>
    </row>
    <row r="113" spans="1:7" ht="18.75">
      <c r="A113" s="284"/>
      <c r="B113" s="284"/>
      <c r="C113" s="284"/>
      <c r="D113" s="284"/>
      <c r="E113" s="284"/>
      <c r="F113" s="284"/>
      <c r="G113" s="284"/>
    </row>
    <row r="118" spans="1:2" ht="18">
      <c r="A118" s="535" t="s">
        <v>577</v>
      </c>
      <c r="B118" s="535"/>
    </row>
    <row r="119" spans="1:7" ht="18.75" customHeight="1">
      <c r="A119" s="555" t="s">
        <v>286</v>
      </c>
      <c r="B119" s="555"/>
      <c r="C119" s="555"/>
      <c r="D119" s="555"/>
      <c r="E119" s="555"/>
      <c r="F119" s="555"/>
      <c r="G119" s="555"/>
    </row>
    <row r="120" spans="1:7" ht="12.75">
      <c r="A120" s="555"/>
      <c r="B120" s="555"/>
      <c r="C120" s="555"/>
      <c r="D120" s="555"/>
      <c r="E120" s="555"/>
      <c r="F120" s="555"/>
      <c r="G120" s="555"/>
    </row>
    <row r="121" spans="1:7" ht="3" customHeight="1">
      <c r="A121" s="545" t="s">
        <v>285</v>
      </c>
      <c r="B121" s="545"/>
      <c r="C121" s="545"/>
      <c r="D121" s="545"/>
      <c r="E121" s="545"/>
      <c r="F121" s="545"/>
      <c r="G121" s="545"/>
    </row>
    <row r="122" spans="1:7" ht="12.75">
      <c r="A122" s="545"/>
      <c r="B122" s="545"/>
      <c r="C122" s="545"/>
      <c r="D122" s="545"/>
      <c r="E122" s="545"/>
      <c r="F122" s="545"/>
      <c r="G122" s="545"/>
    </row>
    <row r="124" spans="1:8" ht="21">
      <c r="A124" s="536" t="s">
        <v>433</v>
      </c>
      <c r="B124" s="537"/>
      <c r="C124" s="536" t="s">
        <v>432</v>
      </c>
      <c r="D124" s="538"/>
      <c r="E124" s="537"/>
      <c r="F124" s="539" t="s">
        <v>709</v>
      </c>
      <c r="G124" s="540"/>
      <c r="H124" s="42" t="s">
        <v>710</v>
      </c>
    </row>
    <row r="125" spans="1:8" ht="15.75">
      <c r="A125" s="546" t="s">
        <v>336</v>
      </c>
      <c r="B125" s="547"/>
      <c r="C125" s="546" t="s">
        <v>337</v>
      </c>
      <c r="D125" s="564"/>
      <c r="E125" s="547"/>
      <c r="F125" s="546" t="s">
        <v>711</v>
      </c>
      <c r="G125" s="547"/>
      <c r="H125" s="43"/>
    </row>
    <row r="126" spans="1:8" ht="15.75">
      <c r="A126" s="364" t="s">
        <v>578</v>
      </c>
      <c r="B126" s="360">
        <f>B14+B15</f>
        <v>0</v>
      </c>
      <c r="C126" s="556" t="s">
        <v>794</v>
      </c>
      <c r="D126" s="557"/>
      <c r="E126" s="360">
        <f>B23+B25+B26+B29+B30+B31+B32+B33+B34+B35+B36+B37+B38+B39+B40+B41+B42+B43</f>
        <v>0</v>
      </c>
      <c r="F126" s="350"/>
      <c r="G126" s="50"/>
      <c r="H126" s="41"/>
    </row>
    <row r="127" spans="1:8" ht="15.75">
      <c r="A127" s="359" t="s">
        <v>340</v>
      </c>
      <c r="B127" s="365">
        <f>H102</f>
        <v>0</v>
      </c>
      <c r="C127" s="558"/>
      <c r="D127" s="559"/>
      <c r="E127" s="365"/>
      <c r="F127" s="552"/>
      <c r="G127" s="553"/>
      <c r="H127" s="49"/>
    </row>
    <row r="128" spans="1:8" ht="18.75">
      <c r="A128" s="40"/>
      <c r="B128" s="361">
        <f>B126+B127</f>
        <v>0</v>
      </c>
      <c r="C128" s="357"/>
      <c r="D128" s="363"/>
      <c r="E128" s="361">
        <f>E126</f>
        <v>0</v>
      </c>
      <c r="F128" s="548" t="s">
        <v>571</v>
      </c>
      <c r="G128" s="549"/>
      <c r="H128" s="362">
        <f>B128-E128</f>
        <v>0</v>
      </c>
    </row>
    <row r="134" spans="3:5" ht="18.75">
      <c r="C134" s="560" t="s">
        <v>571</v>
      </c>
      <c r="D134" s="561"/>
      <c r="E134" s="368">
        <f>H128</f>
        <v>0</v>
      </c>
    </row>
    <row r="135" spans="3:5" ht="21">
      <c r="C135" s="372"/>
      <c r="D135" s="372"/>
      <c r="E135" s="374" t="s">
        <v>807</v>
      </c>
    </row>
    <row r="136" spans="3:5" ht="18.75">
      <c r="C136" s="560" t="s">
        <v>584</v>
      </c>
      <c r="D136" s="561"/>
      <c r="E136" s="368">
        <f>B16</f>
        <v>0</v>
      </c>
    </row>
    <row r="142" spans="1:8" ht="21">
      <c r="A142" s="354"/>
      <c r="B142" s="354"/>
      <c r="C142" s="354"/>
      <c r="D142" s="369">
        <f>B50</f>
        <v>0</v>
      </c>
      <c r="E142" s="354"/>
      <c r="F142" s="370">
        <f>B45</f>
        <v>0</v>
      </c>
      <c r="G142" s="366"/>
      <c r="H142" s="353"/>
    </row>
    <row r="143" spans="1:8" ht="15.75">
      <c r="A143" s="355"/>
      <c r="B143" s="355"/>
      <c r="C143" s="355"/>
      <c r="D143" s="355"/>
      <c r="E143" s="355"/>
      <c r="F143" s="355"/>
      <c r="G143" s="355"/>
      <c r="H143" s="37"/>
    </row>
    <row r="144" spans="1:8" ht="15.75">
      <c r="A144" s="37"/>
      <c r="B144" s="37"/>
      <c r="C144" s="348"/>
      <c r="D144" s="348"/>
      <c r="E144" s="37"/>
      <c r="F144" s="355"/>
      <c r="G144" s="355"/>
      <c r="H144" s="37"/>
    </row>
    <row r="145" spans="1:8" ht="18.75">
      <c r="A145" s="286"/>
      <c r="B145" s="53"/>
      <c r="C145" s="348"/>
      <c r="D145" s="348"/>
      <c r="E145" s="53"/>
      <c r="F145" s="367"/>
      <c r="G145" s="367"/>
      <c r="H145" s="52"/>
    </row>
    <row r="149" ht="21">
      <c r="E149" s="374" t="s">
        <v>806</v>
      </c>
    </row>
    <row r="150" ht="5.25" customHeight="1"/>
    <row r="151" spans="3:5" ht="18.75">
      <c r="C151" s="560" t="s">
        <v>572</v>
      </c>
      <c r="D151" s="561"/>
      <c r="E151" s="368">
        <f>E134+E136-D142-F142</f>
        <v>0</v>
      </c>
    </row>
    <row r="152" spans="3:5" s="8" customFormat="1" ht="18.75">
      <c r="C152" s="372"/>
      <c r="D152" s="372"/>
      <c r="E152" s="373"/>
    </row>
    <row r="154" spans="1:2" ht="18">
      <c r="A154" s="535" t="s">
        <v>579</v>
      </c>
      <c r="B154" s="535"/>
    </row>
    <row r="155" spans="1:7" ht="52.5" customHeight="1">
      <c r="A155" s="542" t="s">
        <v>585</v>
      </c>
      <c r="B155" s="542"/>
      <c r="C155" s="542"/>
      <c r="D155" s="542"/>
      <c r="E155" s="542"/>
      <c r="F155" s="542"/>
      <c r="G155" s="542"/>
    </row>
    <row r="156" spans="1:7" ht="11.25" customHeight="1">
      <c r="A156" s="285"/>
      <c r="B156" s="285"/>
      <c r="C156" s="285"/>
      <c r="D156" s="285"/>
      <c r="E156" s="285"/>
      <c r="F156" s="285"/>
      <c r="G156" s="285"/>
    </row>
    <row r="157" spans="1:7" ht="21.75" customHeight="1">
      <c r="A157" s="313" t="s">
        <v>586</v>
      </c>
      <c r="B157" s="358" t="e">
        <f>E151/(B13+B14+B15)</f>
        <v>#DIV/0!</v>
      </c>
      <c r="C157" s="285"/>
      <c r="D157" s="285"/>
      <c r="E157" s="285"/>
      <c r="F157" s="285"/>
      <c r="G157" s="285"/>
    </row>
    <row r="158" spans="1:7" ht="29.25" customHeight="1">
      <c r="A158" s="38" t="s">
        <v>586</v>
      </c>
      <c r="B158" s="376" t="s">
        <v>806</v>
      </c>
      <c r="C158" s="541" t="s">
        <v>587</v>
      </c>
      <c r="D158" s="541"/>
      <c r="E158" s="541"/>
      <c r="F158" s="541"/>
      <c r="G158" s="285"/>
    </row>
    <row r="159" spans="1:7" ht="12" customHeight="1">
      <c r="A159" s="38"/>
      <c r="B159" s="375"/>
      <c r="C159" s="285"/>
      <c r="D159" s="285"/>
      <c r="E159" s="285"/>
      <c r="F159" s="285"/>
      <c r="G159" s="285"/>
    </row>
    <row r="160" spans="1:8" ht="21.75" customHeight="1">
      <c r="A160" s="543" t="s">
        <v>589</v>
      </c>
      <c r="B160" s="543"/>
      <c r="C160" s="543"/>
      <c r="D160" s="543"/>
      <c r="E160" s="543"/>
      <c r="F160" s="543"/>
      <c r="G160" s="543"/>
      <c r="H160" s="543"/>
    </row>
    <row r="161" spans="1:8" ht="9.75" customHeight="1">
      <c r="A161" s="349"/>
      <c r="B161" s="349"/>
      <c r="C161" s="349"/>
      <c r="D161" s="349"/>
      <c r="E161" s="349"/>
      <c r="F161" s="349"/>
      <c r="G161" s="349"/>
      <c r="H161" s="349"/>
    </row>
    <row r="162" spans="1:8" ht="21.75" customHeight="1">
      <c r="A162" s="349"/>
      <c r="B162" s="349"/>
      <c r="C162" s="349"/>
      <c r="D162" s="349"/>
      <c r="E162" s="349"/>
      <c r="F162" s="349"/>
      <c r="G162" s="349"/>
      <c r="H162" s="349"/>
    </row>
    <row r="163" spans="1:8" ht="21.75" customHeight="1">
      <c r="A163" s="349"/>
      <c r="B163" s="349"/>
      <c r="C163" s="349"/>
      <c r="D163" s="349"/>
      <c r="E163" s="349"/>
      <c r="F163" s="349"/>
      <c r="G163" s="349"/>
      <c r="H163" s="349"/>
    </row>
    <row r="164" spans="1:7" ht="21.75" customHeight="1">
      <c r="A164" s="38"/>
      <c r="B164" s="375"/>
      <c r="C164" s="285"/>
      <c r="D164" s="285"/>
      <c r="E164" s="285"/>
      <c r="F164" s="285"/>
      <c r="G164" s="285"/>
    </row>
    <row r="165" spans="1:7" ht="21.75" customHeight="1">
      <c r="A165" s="38"/>
      <c r="B165" s="375"/>
      <c r="C165" s="285"/>
      <c r="D165" s="285"/>
      <c r="E165" s="285"/>
      <c r="F165" s="285"/>
      <c r="G165" s="285"/>
    </row>
    <row r="166" spans="1:7" ht="21.75" customHeight="1">
      <c r="A166" s="38"/>
      <c r="B166" s="375"/>
      <c r="C166" s="285"/>
      <c r="D166" s="285"/>
      <c r="E166" s="285"/>
      <c r="F166" s="285"/>
      <c r="G166" s="285"/>
    </row>
    <row r="167" spans="1:7" ht="27.75" customHeight="1">
      <c r="A167" s="54" t="s">
        <v>582</v>
      </c>
      <c r="B167" s="285"/>
      <c r="C167" s="285"/>
      <c r="D167" s="285"/>
      <c r="E167" s="285"/>
      <c r="F167" s="285"/>
      <c r="G167" s="285"/>
    </row>
    <row r="168" spans="1:7" ht="9" customHeight="1">
      <c r="A168" s="54"/>
      <c r="B168" s="285"/>
      <c r="C168" s="285"/>
      <c r="D168" s="285"/>
      <c r="E168" s="285"/>
      <c r="F168" s="285"/>
      <c r="G168" s="285"/>
    </row>
    <row r="169" spans="1:8" ht="19.5" customHeight="1">
      <c r="A169" s="541" t="s">
        <v>583</v>
      </c>
      <c r="B169" s="541"/>
      <c r="C169" s="541"/>
      <c r="D169" s="541"/>
      <c r="E169" s="541"/>
      <c r="F169" s="541"/>
      <c r="G169" s="285"/>
      <c r="H169" s="285"/>
    </row>
    <row r="170" spans="1:8" ht="12.75" customHeight="1">
      <c r="A170" s="371"/>
      <c r="B170" s="371"/>
      <c r="C170" s="371"/>
      <c r="D170" s="371"/>
      <c r="E170" s="371"/>
      <c r="F170" s="371"/>
      <c r="G170" s="371"/>
      <c r="H170" s="371"/>
    </row>
    <row r="171" spans="1:8" ht="21">
      <c r="A171" s="536" t="s">
        <v>433</v>
      </c>
      <c r="B171" s="537"/>
      <c r="C171" s="536" t="s">
        <v>432</v>
      </c>
      <c r="D171" s="538"/>
      <c r="E171" s="537"/>
      <c r="F171" s="539" t="s">
        <v>709</v>
      </c>
      <c r="G171" s="540"/>
      <c r="H171" s="42" t="s">
        <v>710</v>
      </c>
    </row>
    <row r="172" spans="1:8" ht="15.75">
      <c r="A172" s="546" t="s">
        <v>336</v>
      </c>
      <c r="B172" s="547"/>
      <c r="C172" s="546" t="s">
        <v>337</v>
      </c>
      <c r="D172" s="564"/>
      <c r="E172" s="547"/>
      <c r="F172" s="546" t="s">
        <v>711</v>
      </c>
      <c r="G172" s="547"/>
      <c r="H172" s="43"/>
    </row>
    <row r="173" spans="1:8" ht="15.75" customHeight="1">
      <c r="A173" s="364" t="s">
        <v>341</v>
      </c>
      <c r="B173" s="360">
        <f>E151</f>
        <v>0</v>
      </c>
      <c r="C173" s="556" t="s">
        <v>796</v>
      </c>
      <c r="D173" s="563"/>
      <c r="E173" s="360">
        <f>B56</f>
        <v>0</v>
      </c>
      <c r="F173" s="350"/>
      <c r="G173" s="50"/>
      <c r="H173" s="41"/>
    </row>
    <row r="174" spans="1:8" ht="19.5" customHeight="1">
      <c r="A174" s="359"/>
      <c r="B174" s="365"/>
      <c r="C174" s="558" t="s">
        <v>580</v>
      </c>
      <c r="D174" s="570"/>
      <c r="E174" s="365">
        <f>B61</f>
        <v>0</v>
      </c>
      <c r="F174" s="552"/>
      <c r="G174" s="553"/>
      <c r="H174" s="49"/>
    </row>
    <row r="175" spans="1:8" ht="18.75">
      <c r="A175" s="40"/>
      <c r="B175" s="361">
        <f>B173</f>
        <v>0</v>
      </c>
      <c r="C175" s="357"/>
      <c r="D175" s="363"/>
      <c r="E175" s="361">
        <f>E173+E174</f>
        <v>0</v>
      </c>
      <c r="F175" s="548" t="s">
        <v>581</v>
      </c>
      <c r="G175" s="549"/>
      <c r="H175" s="362">
        <f>B175-E175</f>
        <v>0</v>
      </c>
    </row>
  </sheetData>
  <sheetProtection/>
  <protectedRanges>
    <protectedRange sqref="B61:D61" name="Plage7"/>
    <protectedRange sqref="B57:D58" name="Plage6"/>
    <protectedRange sqref="B51:D54" name="Plage5"/>
    <protectedRange sqref="B46:D48" name="Plage4"/>
    <protectedRange sqref="B29:D43" name="Plage3"/>
    <protectedRange sqref="B23:D26" name="Plage2"/>
    <protectedRange sqref="B13:D17" name="Plage1"/>
  </protectedRanges>
  <mergeCells count="48">
    <mergeCell ref="A11:D11"/>
    <mergeCell ref="A9:D9"/>
    <mergeCell ref="A2:H2"/>
    <mergeCell ref="A6:G7"/>
    <mergeCell ref="C174:D174"/>
    <mergeCell ref="F127:G127"/>
    <mergeCell ref="F128:G128"/>
    <mergeCell ref="A124:B124"/>
    <mergeCell ref="C124:E124"/>
    <mergeCell ref="F124:G124"/>
    <mergeCell ref="A125:B125"/>
    <mergeCell ref="C125:E125"/>
    <mergeCell ref="F125:G125"/>
    <mergeCell ref="C172:E172"/>
    <mergeCell ref="F172:G172"/>
    <mergeCell ref="A75:E75"/>
    <mergeCell ref="C173:D173"/>
    <mergeCell ref="A99:B99"/>
    <mergeCell ref="A100:B100"/>
    <mergeCell ref="C99:E99"/>
    <mergeCell ref="C100:E100"/>
    <mergeCell ref="C101:D102"/>
    <mergeCell ref="F99:G99"/>
    <mergeCell ref="A84:E84"/>
    <mergeCell ref="F174:G174"/>
    <mergeCell ref="F175:G175"/>
    <mergeCell ref="A86:H87"/>
    <mergeCell ref="A119:G120"/>
    <mergeCell ref="A121:G122"/>
    <mergeCell ref="C126:D127"/>
    <mergeCell ref="C134:D134"/>
    <mergeCell ref="C151:D151"/>
    <mergeCell ref="C136:D136"/>
    <mergeCell ref="A172:B172"/>
    <mergeCell ref="A94:G96"/>
    <mergeCell ref="A107:G108"/>
    <mergeCell ref="A118:B118"/>
    <mergeCell ref="F100:G100"/>
    <mergeCell ref="F102:G102"/>
    <mergeCell ref="F101:G101"/>
    <mergeCell ref="A154:B154"/>
    <mergeCell ref="A171:B171"/>
    <mergeCell ref="C171:E171"/>
    <mergeCell ref="F171:G171"/>
    <mergeCell ref="A169:F169"/>
    <mergeCell ref="A155:G155"/>
    <mergeCell ref="C158:F158"/>
    <mergeCell ref="A160:H160"/>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66" r:id="rId4"/>
  <ignoredErrors>
    <ignoredError sqref="B157 B106" evalError="1"/>
  </ignoredErrors>
  <drawing r:id="rId3"/>
  <legacyDrawing r:id="rId2"/>
</worksheet>
</file>

<file path=xl/worksheets/sheet5.xml><?xml version="1.0" encoding="utf-8"?>
<worksheet xmlns="http://schemas.openxmlformats.org/spreadsheetml/2006/main" xmlns:r="http://schemas.openxmlformats.org/officeDocument/2006/relationships">
  <sheetPr codeName="Feuil5">
    <tabColor indexed="17"/>
    <pageSetUpPr fitToPage="1"/>
  </sheetPr>
  <dimension ref="A2:N75"/>
  <sheetViews>
    <sheetView showGridLines="0" zoomScale="75" zoomScaleNormal="75" workbookViewId="0" topLeftCell="A1">
      <pane ySplit="6" topLeftCell="BM7" activePane="bottomLeft" state="frozen"/>
      <selection pane="topLeft" activeCell="A1" sqref="A1"/>
      <selection pane="bottomLeft" activeCell="A5" sqref="A5:J5"/>
    </sheetView>
  </sheetViews>
  <sheetFormatPr defaultColWidth="11.421875" defaultRowHeight="12.75"/>
  <cols>
    <col min="1" max="1" width="52.7109375" style="0" customWidth="1"/>
    <col min="2" max="13" width="12.7109375" style="0" customWidth="1"/>
  </cols>
  <sheetData>
    <row r="2" spans="1:13" ht="26.25" thickBot="1">
      <c r="A2" s="571" t="s">
        <v>692</v>
      </c>
      <c r="B2" s="572"/>
      <c r="C2" s="572"/>
      <c r="D2" s="572"/>
      <c r="E2" s="572"/>
      <c r="F2" s="572"/>
      <c r="G2" s="572"/>
      <c r="H2" s="572"/>
      <c r="I2" s="572"/>
      <c r="J2" s="572"/>
      <c r="K2" s="572"/>
      <c r="L2" s="572"/>
      <c r="M2" s="572"/>
    </row>
    <row r="3" spans="1:13" ht="17.25" customHeight="1">
      <c r="A3" s="13"/>
      <c r="B3" s="13"/>
      <c r="C3" s="13"/>
      <c r="D3" s="13"/>
      <c r="E3" s="13"/>
      <c r="F3" s="13"/>
      <c r="G3" s="13"/>
      <c r="H3" s="13"/>
      <c r="I3" s="13"/>
      <c r="J3" s="13"/>
      <c r="K3" s="13"/>
      <c r="L3" s="13"/>
      <c r="M3" s="13"/>
    </row>
    <row r="4" spans="1:13" ht="25.5">
      <c r="A4" s="280" t="s">
        <v>840</v>
      </c>
      <c r="B4" s="13"/>
      <c r="C4" s="13"/>
      <c r="D4" s="13"/>
      <c r="E4" s="13"/>
      <c r="F4" s="13"/>
      <c r="G4" s="13"/>
      <c r="H4" s="13"/>
      <c r="I4" s="13"/>
      <c r="J4" s="13"/>
      <c r="K4" s="13"/>
      <c r="L4" s="13"/>
      <c r="M4" s="13"/>
    </row>
    <row r="5" spans="1:13" s="352" customFormat="1" ht="45" customHeight="1">
      <c r="A5" s="573" t="s">
        <v>567</v>
      </c>
      <c r="B5" s="574"/>
      <c r="C5" s="574"/>
      <c r="D5" s="574"/>
      <c r="E5" s="574"/>
      <c r="F5" s="574"/>
      <c r="G5" s="574"/>
      <c r="H5" s="574"/>
      <c r="I5" s="574"/>
      <c r="J5" s="574"/>
      <c r="K5" s="351"/>
      <c r="L5" s="351"/>
      <c r="M5" s="351"/>
    </row>
    <row r="6" spans="1:14" ht="19.5">
      <c r="A6" s="29"/>
      <c r="B6" s="30" t="s">
        <v>434</v>
      </c>
      <c r="C6" s="31" t="s">
        <v>435</v>
      </c>
      <c r="D6" s="30" t="s">
        <v>436</v>
      </c>
      <c r="E6" s="31" t="s">
        <v>437</v>
      </c>
      <c r="F6" s="30" t="s">
        <v>438</v>
      </c>
      <c r="G6" s="31" t="s">
        <v>439</v>
      </c>
      <c r="H6" s="30" t="s">
        <v>440</v>
      </c>
      <c r="I6" s="31" t="s">
        <v>441</v>
      </c>
      <c r="J6" s="30" t="s">
        <v>442</v>
      </c>
      <c r="K6" s="31" t="s">
        <v>443</v>
      </c>
      <c r="L6" s="30" t="s">
        <v>444</v>
      </c>
      <c r="M6" s="30" t="s">
        <v>445</v>
      </c>
      <c r="N6" s="446" t="s">
        <v>633</v>
      </c>
    </row>
    <row r="7" spans="1:14" ht="18" customHeight="1">
      <c r="A7" s="34" t="s">
        <v>490</v>
      </c>
      <c r="B7" s="55">
        <v>0</v>
      </c>
      <c r="C7" s="55">
        <f>B75</f>
        <v>0</v>
      </c>
      <c r="D7" s="55">
        <f aca="true" t="shared" si="0" ref="D7:M7">C75</f>
        <v>0</v>
      </c>
      <c r="E7" s="55">
        <f t="shared" si="0"/>
        <v>0</v>
      </c>
      <c r="F7" s="55">
        <f t="shared" si="0"/>
        <v>0</v>
      </c>
      <c r="G7" s="55">
        <f t="shared" si="0"/>
        <v>0</v>
      </c>
      <c r="H7" s="55">
        <f t="shared" si="0"/>
        <v>0</v>
      </c>
      <c r="I7" s="55">
        <f t="shared" si="0"/>
        <v>0</v>
      </c>
      <c r="J7" s="55">
        <f t="shared" si="0"/>
        <v>0</v>
      </c>
      <c r="K7" s="55">
        <f t="shared" si="0"/>
        <v>0</v>
      </c>
      <c r="L7" s="55">
        <f t="shared" si="0"/>
        <v>0</v>
      </c>
      <c r="M7" s="55">
        <f t="shared" si="0"/>
        <v>0</v>
      </c>
      <c r="N7" s="445"/>
    </row>
    <row r="8" spans="1:14" ht="15" customHeight="1">
      <c r="A8" s="5"/>
      <c r="B8" s="26"/>
      <c r="C8" s="26"/>
      <c r="D8" s="9"/>
      <c r="E8" s="26"/>
      <c r="F8" s="9"/>
      <c r="G8" s="26"/>
      <c r="H8" s="9"/>
      <c r="I8" s="26"/>
      <c r="J8" s="9"/>
      <c r="K8" s="26"/>
      <c r="L8" s="9"/>
      <c r="M8" s="26"/>
      <c r="N8" s="11"/>
    </row>
    <row r="9" spans="1:14" ht="18" customHeight="1">
      <c r="A9" s="35" t="s">
        <v>220</v>
      </c>
      <c r="B9" s="339"/>
      <c r="C9" s="339"/>
      <c r="D9" s="340"/>
      <c r="E9" s="339"/>
      <c r="F9" s="340"/>
      <c r="G9" s="339"/>
      <c r="H9" s="340"/>
      <c r="I9" s="339"/>
      <c r="J9" s="340"/>
      <c r="K9" s="339"/>
      <c r="L9" s="340"/>
      <c r="M9" s="339"/>
      <c r="N9" s="445"/>
    </row>
    <row r="10" spans="1:14" s="24" customFormat="1" ht="15" customHeight="1">
      <c r="A10" s="19" t="s">
        <v>446</v>
      </c>
      <c r="B10" s="26"/>
      <c r="C10" s="26"/>
      <c r="D10" s="9"/>
      <c r="E10" s="26"/>
      <c r="F10" s="9"/>
      <c r="G10" s="26"/>
      <c r="H10" s="9"/>
      <c r="I10" s="26"/>
      <c r="J10" s="9"/>
      <c r="K10" s="26"/>
      <c r="L10" s="9"/>
      <c r="M10" s="26"/>
      <c r="N10" s="11"/>
    </row>
    <row r="11" spans="1:14" s="24" customFormat="1" ht="15" customHeight="1">
      <c r="A11" s="17" t="s">
        <v>447</v>
      </c>
      <c r="B11" s="26"/>
      <c r="C11" s="26"/>
      <c r="D11" s="9"/>
      <c r="E11" s="26"/>
      <c r="F11" s="9"/>
      <c r="G11" s="26"/>
      <c r="H11" s="9"/>
      <c r="I11" s="26"/>
      <c r="J11" s="9"/>
      <c r="K11" s="26"/>
      <c r="L11" s="9"/>
      <c r="M11" s="26"/>
      <c r="N11" s="26">
        <f>SUM(B11:M11)</f>
        <v>0</v>
      </c>
    </row>
    <row r="12" spans="1:14" s="24" customFormat="1" ht="15" customHeight="1">
      <c r="A12" s="17" t="s">
        <v>448</v>
      </c>
      <c r="B12" s="26"/>
      <c r="C12" s="26"/>
      <c r="D12" s="9"/>
      <c r="E12" s="26"/>
      <c r="F12" s="9"/>
      <c r="G12" s="26"/>
      <c r="H12" s="9"/>
      <c r="I12" s="26"/>
      <c r="J12" s="9"/>
      <c r="K12" s="26"/>
      <c r="L12" s="9"/>
      <c r="M12" s="26"/>
      <c r="N12" s="26">
        <f aca="true" t="shared" si="1" ref="N12:N69">SUM(B12:M12)</f>
        <v>0</v>
      </c>
    </row>
    <row r="13" spans="1:14" s="24" customFormat="1" ht="15" customHeight="1">
      <c r="A13" s="19" t="s">
        <v>449</v>
      </c>
      <c r="B13" s="26"/>
      <c r="C13" s="26"/>
      <c r="D13" s="9"/>
      <c r="E13" s="26"/>
      <c r="F13" s="9"/>
      <c r="G13" s="26"/>
      <c r="H13" s="9"/>
      <c r="I13" s="26"/>
      <c r="J13" s="9"/>
      <c r="K13" s="26"/>
      <c r="L13" s="9"/>
      <c r="M13" s="26"/>
      <c r="N13" s="26"/>
    </row>
    <row r="14" spans="1:14" s="24" customFormat="1" ht="15" customHeight="1">
      <c r="A14" s="17" t="s">
        <v>450</v>
      </c>
      <c r="B14" s="26"/>
      <c r="C14" s="26"/>
      <c r="D14" s="9"/>
      <c r="E14" s="26"/>
      <c r="F14" s="9"/>
      <c r="G14" s="26"/>
      <c r="H14" s="9"/>
      <c r="I14" s="26"/>
      <c r="J14" s="9"/>
      <c r="K14" s="26"/>
      <c r="L14" s="9"/>
      <c r="M14" s="26"/>
      <c r="N14" s="26">
        <f t="shared" si="1"/>
        <v>0</v>
      </c>
    </row>
    <row r="15" spans="1:14" s="24" customFormat="1" ht="15" customHeight="1">
      <c r="A15" s="17" t="s">
        <v>451</v>
      </c>
      <c r="B15" s="26"/>
      <c r="C15" s="26"/>
      <c r="D15" s="9"/>
      <c r="E15" s="26"/>
      <c r="F15" s="9"/>
      <c r="G15" s="26"/>
      <c r="H15" s="9"/>
      <c r="I15" s="26"/>
      <c r="J15" s="9"/>
      <c r="K15" s="26"/>
      <c r="L15" s="9"/>
      <c r="M15" s="26"/>
      <c r="N15" s="26">
        <f t="shared" si="1"/>
        <v>0</v>
      </c>
    </row>
    <row r="16" spans="1:14" s="24" customFormat="1" ht="15" customHeight="1">
      <c r="A16" s="17" t="s">
        <v>452</v>
      </c>
      <c r="B16" s="26"/>
      <c r="C16" s="26"/>
      <c r="D16" s="9"/>
      <c r="E16" s="26"/>
      <c r="F16" s="9"/>
      <c r="G16" s="26"/>
      <c r="H16" s="9"/>
      <c r="I16" s="26"/>
      <c r="J16" s="9"/>
      <c r="K16" s="26"/>
      <c r="L16" s="9"/>
      <c r="M16" s="26"/>
      <c r="N16" s="26">
        <f t="shared" si="1"/>
        <v>0</v>
      </c>
    </row>
    <row r="17" spans="1:14" s="24" customFormat="1" ht="15" customHeight="1">
      <c r="A17" s="17" t="s">
        <v>800</v>
      </c>
      <c r="B17" s="26"/>
      <c r="C17" s="26"/>
      <c r="D17" s="9"/>
      <c r="E17" s="26"/>
      <c r="F17" s="9"/>
      <c r="G17" s="26"/>
      <c r="H17" s="9"/>
      <c r="I17" s="26"/>
      <c r="J17" s="9"/>
      <c r="K17" s="26"/>
      <c r="L17" s="9"/>
      <c r="M17" s="26"/>
      <c r="N17" s="26">
        <f t="shared" si="1"/>
        <v>0</v>
      </c>
    </row>
    <row r="18" spans="1:14" s="24" customFormat="1" ht="15" customHeight="1">
      <c r="A18" s="20" t="s">
        <v>492</v>
      </c>
      <c r="B18" s="26"/>
      <c r="C18" s="26"/>
      <c r="D18" s="9"/>
      <c r="E18" s="26"/>
      <c r="F18" s="9"/>
      <c r="G18" s="26"/>
      <c r="H18" s="9"/>
      <c r="I18" s="26"/>
      <c r="J18" s="9"/>
      <c r="K18" s="26"/>
      <c r="L18" s="9"/>
      <c r="M18" s="26"/>
      <c r="N18" s="26">
        <f t="shared" si="1"/>
        <v>0</v>
      </c>
    </row>
    <row r="19" spans="1:14" s="24" customFormat="1" ht="15" customHeight="1">
      <c r="A19" s="20" t="s">
        <v>559</v>
      </c>
      <c r="B19" s="26"/>
      <c r="C19" s="26"/>
      <c r="D19" s="9"/>
      <c r="E19" s="26"/>
      <c r="F19" s="9"/>
      <c r="G19" s="26"/>
      <c r="H19" s="9"/>
      <c r="I19" s="26"/>
      <c r="J19" s="9"/>
      <c r="K19" s="26"/>
      <c r="L19" s="9"/>
      <c r="M19" s="26"/>
      <c r="N19" s="26">
        <f t="shared" si="1"/>
        <v>0</v>
      </c>
    </row>
    <row r="20" spans="1:14" s="24" customFormat="1" ht="15" customHeight="1">
      <c r="A20" s="17" t="s">
        <v>448</v>
      </c>
      <c r="B20" s="26"/>
      <c r="C20" s="26"/>
      <c r="D20" s="9"/>
      <c r="E20" s="26"/>
      <c r="F20" s="9"/>
      <c r="G20" s="26"/>
      <c r="H20" s="9"/>
      <c r="I20" s="26"/>
      <c r="J20" s="9"/>
      <c r="K20" s="26"/>
      <c r="L20" s="9"/>
      <c r="M20" s="26"/>
      <c r="N20" s="26">
        <f t="shared" si="1"/>
        <v>0</v>
      </c>
    </row>
    <row r="21" spans="1:14" s="24" customFormat="1" ht="15" customHeight="1">
      <c r="A21" s="28"/>
      <c r="B21" s="26"/>
      <c r="C21" s="26"/>
      <c r="D21" s="9"/>
      <c r="E21" s="26"/>
      <c r="F21" s="9"/>
      <c r="G21" s="26"/>
      <c r="H21" s="9"/>
      <c r="I21" s="26"/>
      <c r="J21" s="9"/>
      <c r="K21" s="26"/>
      <c r="L21" s="9"/>
      <c r="M21" s="26"/>
      <c r="N21" s="26"/>
    </row>
    <row r="22" spans="1:14" ht="18" customHeight="1">
      <c r="A22" s="436" t="s">
        <v>453</v>
      </c>
      <c r="B22" s="437">
        <f>B11+B14+B15+B16+B17+B18+B19+B20+B12</f>
        <v>0</v>
      </c>
      <c r="C22" s="437">
        <f aca="true" t="shared" si="2" ref="C22:M22">C11+C14+C15+C16+C17+C18+C19+C20+C12</f>
        <v>0</v>
      </c>
      <c r="D22" s="437">
        <f t="shared" si="2"/>
        <v>0</v>
      </c>
      <c r="E22" s="437">
        <f t="shared" si="2"/>
        <v>0</v>
      </c>
      <c r="F22" s="437">
        <f t="shared" si="2"/>
        <v>0</v>
      </c>
      <c r="G22" s="437">
        <f t="shared" si="2"/>
        <v>0</v>
      </c>
      <c r="H22" s="437">
        <f t="shared" si="2"/>
        <v>0</v>
      </c>
      <c r="I22" s="437">
        <f t="shared" si="2"/>
        <v>0</v>
      </c>
      <c r="J22" s="437">
        <f t="shared" si="2"/>
        <v>0</v>
      </c>
      <c r="K22" s="437">
        <f t="shared" si="2"/>
        <v>0</v>
      </c>
      <c r="L22" s="437">
        <f t="shared" si="2"/>
        <v>0</v>
      </c>
      <c r="M22" s="437">
        <f t="shared" si="2"/>
        <v>0</v>
      </c>
      <c r="N22" s="26"/>
    </row>
    <row r="23" spans="1:14" ht="15" customHeight="1">
      <c r="A23" s="1"/>
      <c r="B23" s="26"/>
      <c r="C23" s="26"/>
      <c r="D23" s="9"/>
      <c r="E23" s="26"/>
      <c r="F23" s="9"/>
      <c r="G23" s="26"/>
      <c r="H23" s="9"/>
      <c r="I23" s="26"/>
      <c r="J23" s="9"/>
      <c r="K23" s="26"/>
      <c r="L23" s="9"/>
      <c r="M23" s="26"/>
      <c r="N23" s="26"/>
    </row>
    <row r="24" spans="1:14" ht="18" customHeight="1">
      <c r="A24" s="35" t="s">
        <v>221</v>
      </c>
      <c r="B24" s="339"/>
      <c r="C24" s="339"/>
      <c r="D24" s="340"/>
      <c r="E24" s="339"/>
      <c r="F24" s="340"/>
      <c r="G24" s="339"/>
      <c r="H24" s="340"/>
      <c r="I24" s="339"/>
      <c r="J24" s="340"/>
      <c r="K24" s="339"/>
      <c r="L24" s="340"/>
      <c r="M24" s="339"/>
      <c r="N24" s="341"/>
    </row>
    <row r="25" spans="1:14" ht="15" customHeight="1">
      <c r="A25" s="19" t="s">
        <v>454</v>
      </c>
      <c r="B25" s="344"/>
      <c r="C25" s="47"/>
      <c r="D25" s="47"/>
      <c r="E25" s="47"/>
      <c r="F25" s="47"/>
      <c r="G25" s="47"/>
      <c r="H25" s="342"/>
      <c r="I25" s="47"/>
      <c r="J25" s="47"/>
      <c r="K25" s="47"/>
      <c r="L25" s="47"/>
      <c r="M25" s="343"/>
      <c r="N25" s="26"/>
    </row>
    <row r="26" spans="1:14" ht="15" customHeight="1">
      <c r="A26" s="17" t="s">
        <v>455</v>
      </c>
      <c r="B26" s="344"/>
      <c r="C26" s="26"/>
      <c r="D26" s="26"/>
      <c r="E26" s="26"/>
      <c r="F26" s="26"/>
      <c r="G26" s="26"/>
      <c r="H26" s="344"/>
      <c r="I26" s="26"/>
      <c r="J26" s="26"/>
      <c r="K26" s="26"/>
      <c r="L26" s="26"/>
      <c r="M26" s="48"/>
      <c r="N26" s="26">
        <f t="shared" si="1"/>
        <v>0</v>
      </c>
    </row>
    <row r="27" spans="1:14" ht="15" customHeight="1">
      <c r="A27" s="17" t="s">
        <v>456</v>
      </c>
      <c r="B27" s="344"/>
      <c r="C27" s="26"/>
      <c r="D27" s="26"/>
      <c r="E27" s="26"/>
      <c r="F27" s="26"/>
      <c r="G27" s="26"/>
      <c r="H27" s="344"/>
      <c r="I27" s="26"/>
      <c r="J27" s="26"/>
      <c r="K27" s="26"/>
      <c r="L27" s="26"/>
      <c r="M27" s="48"/>
      <c r="N27" s="26">
        <f t="shared" si="1"/>
        <v>0</v>
      </c>
    </row>
    <row r="28" spans="1:14" ht="15" customHeight="1">
      <c r="A28" s="17" t="s">
        <v>457</v>
      </c>
      <c r="B28" s="344"/>
      <c r="C28" s="26"/>
      <c r="D28" s="26"/>
      <c r="E28" s="26"/>
      <c r="F28" s="26"/>
      <c r="G28" s="26"/>
      <c r="H28" s="344"/>
      <c r="I28" s="26"/>
      <c r="J28" s="26"/>
      <c r="K28" s="26"/>
      <c r="L28" s="26"/>
      <c r="M28" s="48"/>
      <c r="N28" s="26">
        <f t="shared" si="1"/>
        <v>0</v>
      </c>
    </row>
    <row r="29" spans="1:14" ht="15" customHeight="1">
      <c r="A29" s="17" t="s">
        <v>458</v>
      </c>
      <c r="B29" s="344"/>
      <c r="C29" s="26"/>
      <c r="D29" s="26"/>
      <c r="E29" s="26"/>
      <c r="F29" s="26"/>
      <c r="G29" s="26"/>
      <c r="H29" s="344"/>
      <c r="I29" s="26"/>
      <c r="J29" s="26"/>
      <c r="K29" s="26"/>
      <c r="L29" s="26"/>
      <c r="M29" s="48"/>
      <c r="N29" s="26">
        <f t="shared" si="1"/>
        <v>0</v>
      </c>
    </row>
    <row r="30" spans="1:14" ht="15" customHeight="1">
      <c r="A30" s="17" t="s">
        <v>460</v>
      </c>
      <c r="B30" s="344"/>
      <c r="C30" s="26"/>
      <c r="D30" s="26"/>
      <c r="E30" s="26"/>
      <c r="F30" s="26"/>
      <c r="G30" s="26"/>
      <c r="H30" s="344"/>
      <c r="I30" s="26"/>
      <c r="J30" s="26"/>
      <c r="K30" s="26"/>
      <c r="L30" s="26"/>
      <c r="M30" s="48"/>
      <c r="N30" s="26">
        <f t="shared" si="1"/>
        <v>0</v>
      </c>
    </row>
    <row r="31" spans="1:14" ht="15" customHeight="1">
      <c r="A31" s="17" t="s">
        <v>459</v>
      </c>
      <c r="B31" s="344"/>
      <c r="C31" s="26"/>
      <c r="D31" s="26"/>
      <c r="E31" s="26"/>
      <c r="F31" s="26"/>
      <c r="G31" s="26"/>
      <c r="H31" s="344"/>
      <c r="I31" s="26"/>
      <c r="J31" s="26"/>
      <c r="K31" s="26"/>
      <c r="L31" s="26"/>
      <c r="M31" s="48"/>
      <c r="N31" s="26">
        <f t="shared" si="1"/>
        <v>0</v>
      </c>
    </row>
    <row r="32" spans="1:14" ht="15" customHeight="1">
      <c r="A32" s="17" t="s">
        <v>461</v>
      </c>
      <c r="B32" s="344"/>
      <c r="C32" s="26"/>
      <c r="D32" s="26"/>
      <c r="E32" s="26"/>
      <c r="F32" s="26"/>
      <c r="G32" s="26"/>
      <c r="H32" s="344"/>
      <c r="I32" s="26"/>
      <c r="J32" s="26"/>
      <c r="K32" s="26"/>
      <c r="L32" s="26"/>
      <c r="M32" s="48"/>
      <c r="N32" s="26">
        <f t="shared" si="1"/>
        <v>0</v>
      </c>
    </row>
    <row r="33" spans="1:14" ht="15" customHeight="1">
      <c r="A33" s="17" t="s">
        <v>462</v>
      </c>
      <c r="B33" s="344"/>
      <c r="C33" s="26"/>
      <c r="D33" s="26"/>
      <c r="E33" s="26"/>
      <c r="F33" s="26"/>
      <c r="G33" s="26"/>
      <c r="H33" s="344"/>
      <c r="I33" s="26"/>
      <c r="J33" s="26"/>
      <c r="K33" s="26"/>
      <c r="L33" s="26"/>
      <c r="M33" s="48"/>
      <c r="N33" s="26">
        <f t="shared" si="1"/>
        <v>0</v>
      </c>
    </row>
    <row r="34" spans="1:14" ht="15" customHeight="1">
      <c r="A34" s="17" t="s">
        <v>463</v>
      </c>
      <c r="B34" s="344"/>
      <c r="C34" s="26"/>
      <c r="D34" s="26"/>
      <c r="E34" s="26"/>
      <c r="F34" s="26"/>
      <c r="G34" s="26"/>
      <c r="H34" s="344"/>
      <c r="I34" s="26"/>
      <c r="J34" s="26"/>
      <c r="K34" s="26"/>
      <c r="L34" s="26"/>
      <c r="M34" s="48"/>
      <c r="N34" s="26">
        <f t="shared" si="1"/>
        <v>0</v>
      </c>
    </row>
    <row r="35" spans="1:14" ht="15" customHeight="1">
      <c r="A35" s="17" t="s">
        <v>464</v>
      </c>
      <c r="B35" s="344"/>
      <c r="C35" s="26"/>
      <c r="D35" s="26"/>
      <c r="E35" s="26"/>
      <c r="F35" s="26"/>
      <c r="G35" s="26"/>
      <c r="H35" s="344"/>
      <c r="I35" s="26"/>
      <c r="J35" s="26"/>
      <c r="K35" s="26"/>
      <c r="L35" s="26"/>
      <c r="M35" s="48"/>
      <c r="N35" s="26">
        <f t="shared" si="1"/>
        <v>0</v>
      </c>
    </row>
    <row r="36" spans="1:14" ht="15" customHeight="1">
      <c r="A36" s="17" t="s">
        <v>465</v>
      </c>
      <c r="B36" s="344"/>
      <c r="C36" s="26"/>
      <c r="D36" s="26"/>
      <c r="E36" s="26"/>
      <c r="F36" s="26"/>
      <c r="G36" s="26"/>
      <c r="H36" s="344"/>
      <c r="I36" s="26"/>
      <c r="J36" s="26"/>
      <c r="K36" s="26"/>
      <c r="L36" s="26"/>
      <c r="M36" s="48"/>
      <c r="N36" s="26">
        <f t="shared" si="1"/>
        <v>0</v>
      </c>
    </row>
    <row r="37" spans="1:14" ht="15" customHeight="1">
      <c r="A37" s="17" t="s">
        <v>466</v>
      </c>
      <c r="B37" s="344"/>
      <c r="C37" s="26"/>
      <c r="D37" s="26"/>
      <c r="E37" s="26"/>
      <c r="F37" s="26"/>
      <c r="G37" s="26"/>
      <c r="H37" s="344"/>
      <c r="I37" s="26"/>
      <c r="J37" s="26"/>
      <c r="K37" s="26"/>
      <c r="L37" s="26"/>
      <c r="M37" s="48"/>
      <c r="N37" s="26">
        <f t="shared" si="1"/>
        <v>0</v>
      </c>
    </row>
    <row r="38" spans="1:14" ht="15" customHeight="1">
      <c r="A38" s="17" t="s">
        <v>467</v>
      </c>
      <c r="B38" s="344"/>
      <c r="C38" s="26"/>
      <c r="D38" s="26"/>
      <c r="E38" s="26"/>
      <c r="F38" s="26"/>
      <c r="G38" s="26"/>
      <c r="H38" s="344"/>
      <c r="I38" s="26"/>
      <c r="J38" s="26"/>
      <c r="K38" s="26"/>
      <c r="L38" s="26"/>
      <c r="M38" s="48"/>
      <c r="N38" s="26">
        <f t="shared" si="1"/>
        <v>0</v>
      </c>
    </row>
    <row r="39" spans="1:14" ht="15" customHeight="1">
      <c r="A39" s="17" t="s">
        <v>468</v>
      </c>
      <c r="B39" s="344"/>
      <c r="C39" s="26"/>
      <c r="D39" s="26"/>
      <c r="E39" s="26"/>
      <c r="F39" s="26"/>
      <c r="G39" s="26"/>
      <c r="H39" s="344"/>
      <c r="I39" s="26"/>
      <c r="J39" s="26"/>
      <c r="K39" s="26"/>
      <c r="L39" s="26"/>
      <c r="M39" s="48"/>
      <c r="N39" s="26">
        <f t="shared" si="1"/>
        <v>0</v>
      </c>
    </row>
    <row r="40" spans="1:14" ht="15" customHeight="1">
      <c r="A40" s="17" t="s">
        <v>469</v>
      </c>
      <c r="B40" s="344"/>
      <c r="C40" s="26"/>
      <c r="D40" s="26"/>
      <c r="E40" s="26"/>
      <c r="F40" s="26"/>
      <c r="G40" s="26"/>
      <c r="H40" s="344"/>
      <c r="I40" s="26"/>
      <c r="J40" s="26"/>
      <c r="K40" s="26"/>
      <c r="L40" s="26"/>
      <c r="M40" s="48"/>
      <c r="N40" s="26">
        <f t="shared" si="1"/>
        <v>0</v>
      </c>
    </row>
    <row r="41" spans="1:14" ht="15" customHeight="1">
      <c r="A41" s="17" t="s">
        <v>470</v>
      </c>
      <c r="B41" s="344"/>
      <c r="C41" s="26"/>
      <c r="D41" s="26"/>
      <c r="E41" s="26"/>
      <c r="F41" s="26"/>
      <c r="G41" s="26"/>
      <c r="H41" s="344"/>
      <c r="I41" s="26"/>
      <c r="J41" s="26"/>
      <c r="K41" s="26"/>
      <c r="L41" s="26"/>
      <c r="M41" s="48"/>
      <c r="N41" s="26">
        <f t="shared" si="1"/>
        <v>0</v>
      </c>
    </row>
    <row r="42" spans="1:14" ht="15" customHeight="1">
      <c r="A42" s="17" t="s">
        <v>471</v>
      </c>
      <c r="B42" s="344"/>
      <c r="C42" s="26"/>
      <c r="D42" s="26"/>
      <c r="E42" s="26"/>
      <c r="F42" s="26"/>
      <c r="G42" s="26"/>
      <c r="H42" s="344"/>
      <c r="I42" s="26"/>
      <c r="J42" s="26"/>
      <c r="K42" s="26"/>
      <c r="L42" s="26"/>
      <c r="M42" s="48"/>
      <c r="N42" s="26">
        <f t="shared" si="1"/>
        <v>0</v>
      </c>
    </row>
    <row r="43" spans="1:14" ht="15" customHeight="1">
      <c r="A43" s="17" t="s">
        <v>472</v>
      </c>
      <c r="B43" s="344"/>
      <c r="C43" s="26"/>
      <c r="D43" s="26"/>
      <c r="E43" s="26"/>
      <c r="F43" s="26"/>
      <c r="G43" s="26"/>
      <c r="H43" s="344"/>
      <c r="I43" s="26"/>
      <c r="J43" s="26"/>
      <c r="K43" s="26"/>
      <c r="L43" s="26"/>
      <c r="M43" s="48"/>
      <c r="N43" s="26">
        <f t="shared" si="1"/>
        <v>0</v>
      </c>
    </row>
    <row r="44" spans="1:14" ht="15" customHeight="1">
      <c r="A44" s="17" t="s">
        <v>473</v>
      </c>
      <c r="B44" s="344"/>
      <c r="C44" s="26"/>
      <c r="D44" s="26"/>
      <c r="E44" s="26"/>
      <c r="F44" s="26"/>
      <c r="G44" s="26"/>
      <c r="H44" s="344"/>
      <c r="I44" s="26"/>
      <c r="J44" s="26"/>
      <c r="K44" s="26"/>
      <c r="L44" s="26"/>
      <c r="M44" s="48"/>
      <c r="N44" s="26">
        <f t="shared" si="1"/>
        <v>0</v>
      </c>
    </row>
    <row r="45" spans="1:14" ht="15" customHeight="1">
      <c r="A45" s="17" t="s">
        <v>474</v>
      </c>
      <c r="B45" s="344"/>
      <c r="C45" s="26"/>
      <c r="D45" s="26"/>
      <c r="E45" s="26"/>
      <c r="F45" s="26"/>
      <c r="G45" s="26"/>
      <c r="H45" s="344"/>
      <c r="I45" s="26"/>
      <c r="J45" s="26"/>
      <c r="K45" s="26"/>
      <c r="L45" s="26"/>
      <c r="M45" s="48"/>
      <c r="N45" s="26">
        <f t="shared" si="1"/>
        <v>0</v>
      </c>
    </row>
    <row r="46" spans="1:14" ht="15" customHeight="1">
      <c r="A46" s="17" t="s">
        <v>475</v>
      </c>
      <c r="B46" s="344"/>
      <c r="C46" s="26"/>
      <c r="D46" s="26"/>
      <c r="E46" s="26"/>
      <c r="F46" s="26"/>
      <c r="G46" s="26"/>
      <c r="H46" s="344"/>
      <c r="I46" s="26"/>
      <c r="J46" s="26"/>
      <c r="K46" s="26"/>
      <c r="L46" s="26"/>
      <c r="M46" s="48"/>
      <c r="N46" s="26">
        <f t="shared" si="1"/>
        <v>0</v>
      </c>
    </row>
    <row r="47" spans="1:14" ht="15" customHeight="1">
      <c r="A47" s="17" t="s">
        <v>805</v>
      </c>
      <c r="B47" s="344"/>
      <c r="C47" s="26"/>
      <c r="D47" s="26"/>
      <c r="E47" s="26"/>
      <c r="F47" s="26"/>
      <c r="G47" s="26"/>
      <c r="H47" s="344"/>
      <c r="I47" s="26"/>
      <c r="J47" s="26"/>
      <c r="K47" s="26"/>
      <c r="L47" s="26"/>
      <c r="M47" s="48"/>
      <c r="N47" s="26">
        <f t="shared" si="1"/>
        <v>0</v>
      </c>
    </row>
    <row r="48" spans="1:14" ht="15" customHeight="1">
      <c r="A48" s="17" t="s">
        <v>476</v>
      </c>
      <c r="B48" s="344"/>
      <c r="C48" s="26"/>
      <c r="D48" s="26"/>
      <c r="E48" s="26"/>
      <c r="F48" s="26"/>
      <c r="G48" s="26"/>
      <c r="H48" s="344"/>
      <c r="I48" s="26"/>
      <c r="J48" s="26"/>
      <c r="K48" s="26"/>
      <c r="L48" s="26"/>
      <c r="M48" s="48"/>
      <c r="N48" s="26">
        <f t="shared" si="1"/>
        <v>0</v>
      </c>
    </row>
    <row r="49" spans="1:14" ht="15" customHeight="1">
      <c r="A49" s="17" t="s">
        <v>477</v>
      </c>
      <c r="B49" s="344"/>
      <c r="C49" s="26"/>
      <c r="D49" s="26"/>
      <c r="E49" s="26"/>
      <c r="F49" s="26"/>
      <c r="G49" s="26"/>
      <c r="H49" s="344"/>
      <c r="I49" s="26"/>
      <c r="J49" s="26"/>
      <c r="K49" s="26"/>
      <c r="L49" s="26"/>
      <c r="M49" s="48"/>
      <c r="N49" s="26">
        <f t="shared" si="1"/>
        <v>0</v>
      </c>
    </row>
    <row r="50" spans="1:14" ht="15" customHeight="1">
      <c r="A50" s="17" t="s">
        <v>478</v>
      </c>
      <c r="B50" s="344"/>
      <c r="C50" s="26"/>
      <c r="D50" s="26"/>
      <c r="E50" s="26"/>
      <c r="F50" s="26"/>
      <c r="G50" s="26"/>
      <c r="H50" s="344"/>
      <c r="I50" s="26"/>
      <c r="J50" s="26"/>
      <c r="K50" s="26"/>
      <c r="L50" s="26"/>
      <c r="M50" s="48"/>
      <c r="N50" s="26">
        <f t="shared" si="1"/>
        <v>0</v>
      </c>
    </row>
    <row r="51" spans="1:14" ht="15" customHeight="1">
      <c r="A51" s="17" t="s">
        <v>719</v>
      </c>
      <c r="B51" s="344"/>
      <c r="C51" s="26"/>
      <c r="D51" s="26"/>
      <c r="E51" s="26"/>
      <c r="F51" s="26"/>
      <c r="G51" s="26"/>
      <c r="H51" s="344"/>
      <c r="I51" s="26"/>
      <c r="J51" s="26"/>
      <c r="K51" s="26"/>
      <c r="L51" s="26"/>
      <c r="M51" s="48"/>
      <c r="N51" s="26">
        <f t="shared" si="1"/>
        <v>0</v>
      </c>
    </row>
    <row r="52" spans="1:14" ht="15" customHeight="1">
      <c r="A52" s="17" t="s">
        <v>479</v>
      </c>
      <c r="B52" s="344"/>
      <c r="C52" s="26"/>
      <c r="D52" s="26"/>
      <c r="E52" s="26"/>
      <c r="F52" s="26"/>
      <c r="G52" s="26"/>
      <c r="H52" s="344"/>
      <c r="I52" s="26"/>
      <c r="J52" s="26"/>
      <c r="K52" s="26"/>
      <c r="L52" s="26"/>
      <c r="M52" s="48"/>
      <c r="N52" s="26">
        <f t="shared" si="1"/>
        <v>0</v>
      </c>
    </row>
    <row r="53" spans="1:14" ht="15" customHeight="1">
      <c r="A53" s="17" t="s">
        <v>480</v>
      </c>
      <c r="B53" s="344"/>
      <c r="C53" s="26"/>
      <c r="D53" s="26"/>
      <c r="E53" s="26"/>
      <c r="F53" s="26"/>
      <c r="G53" s="26"/>
      <c r="H53" s="344"/>
      <c r="I53" s="26"/>
      <c r="J53" s="26"/>
      <c r="K53" s="26"/>
      <c r="L53" s="26"/>
      <c r="M53" s="48"/>
      <c r="N53" s="26">
        <f t="shared" si="1"/>
        <v>0</v>
      </c>
    </row>
    <row r="54" spans="1:14" ht="15" customHeight="1">
      <c r="A54" s="17" t="s">
        <v>812</v>
      </c>
      <c r="B54" s="344"/>
      <c r="C54" s="26"/>
      <c r="D54" s="26"/>
      <c r="E54" s="26"/>
      <c r="F54" s="26"/>
      <c r="G54" s="26"/>
      <c r="H54" s="344"/>
      <c r="I54" s="26"/>
      <c r="J54" s="26"/>
      <c r="K54" s="26"/>
      <c r="L54" s="26"/>
      <c r="M54" s="48"/>
      <c r="N54" s="26">
        <f t="shared" si="1"/>
        <v>0</v>
      </c>
    </row>
    <row r="55" spans="1:14" ht="15" customHeight="1">
      <c r="A55" s="17"/>
      <c r="B55" s="344"/>
      <c r="C55" s="26"/>
      <c r="D55" s="26"/>
      <c r="E55" s="26"/>
      <c r="F55" s="26"/>
      <c r="G55" s="26"/>
      <c r="H55" s="344"/>
      <c r="I55" s="26"/>
      <c r="J55" s="26"/>
      <c r="K55" s="26"/>
      <c r="L55" s="26"/>
      <c r="M55" s="48"/>
      <c r="N55" s="26"/>
    </row>
    <row r="56" spans="1:14" ht="15" customHeight="1">
      <c r="A56" s="19" t="s">
        <v>495</v>
      </c>
      <c r="B56" s="344"/>
      <c r="C56" s="26"/>
      <c r="D56" s="26"/>
      <c r="E56" s="26"/>
      <c r="F56" s="26"/>
      <c r="G56" s="26"/>
      <c r="H56" s="344"/>
      <c r="I56" s="26"/>
      <c r="J56" s="26"/>
      <c r="K56" s="26"/>
      <c r="L56" s="26"/>
      <c r="M56" s="48"/>
      <c r="N56" s="26"/>
    </row>
    <row r="57" spans="1:14" ht="15" customHeight="1">
      <c r="A57" s="17" t="s">
        <v>811</v>
      </c>
      <c r="B57" s="344"/>
      <c r="C57" s="444"/>
      <c r="D57" s="444"/>
      <c r="E57" s="444"/>
      <c r="F57" s="444"/>
      <c r="G57" s="444"/>
      <c r="H57" s="439"/>
      <c r="I57" s="444"/>
      <c r="J57" s="444"/>
      <c r="K57" s="444"/>
      <c r="L57" s="444"/>
      <c r="M57" s="440"/>
      <c r="N57" s="26">
        <f t="shared" si="1"/>
        <v>0</v>
      </c>
    </row>
    <row r="58" spans="1:14" ht="15" customHeight="1">
      <c r="A58" s="17" t="s">
        <v>481</v>
      </c>
      <c r="B58" s="344"/>
      <c r="C58" s="444"/>
      <c r="D58" s="444"/>
      <c r="E58" s="444"/>
      <c r="F58" s="444"/>
      <c r="G58" s="444"/>
      <c r="H58" s="439"/>
      <c r="I58" s="444"/>
      <c r="J58" s="444"/>
      <c r="K58" s="444"/>
      <c r="L58" s="444"/>
      <c r="M58" s="440"/>
      <c r="N58" s="26">
        <f t="shared" si="1"/>
        <v>0</v>
      </c>
    </row>
    <row r="59" spans="1:14" ht="15" customHeight="1">
      <c r="A59" s="17" t="s">
        <v>482</v>
      </c>
      <c r="B59" s="344"/>
      <c r="C59" s="444"/>
      <c r="D59" s="444"/>
      <c r="E59" s="444"/>
      <c r="F59" s="444"/>
      <c r="G59" s="444"/>
      <c r="H59" s="439"/>
      <c r="I59" s="444"/>
      <c r="J59" s="444"/>
      <c r="K59" s="444"/>
      <c r="L59" s="444"/>
      <c r="M59" s="440"/>
      <c r="N59" s="26">
        <f t="shared" si="1"/>
        <v>0</v>
      </c>
    </row>
    <row r="60" spans="1:14" ht="15" customHeight="1">
      <c r="A60" s="17" t="s">
        <v>483</v>
      </c>
      <c r="B60" s="344"/>
      <c r="C60" s="444"/>
      <c r="D60" s="444"/>
      <c r="E60" s="444"/>
      <c r="F60" s="444"/>
      <c r="G60" s="444"/>
      <c r="H60" s="439"/>
      <c r="I60" s="444"/>
      <c r="J60" s="444"/>
      <c r="K60" s="444"/>
      <c r="L60" s="444"/>
      <c r="M60" s="440"/>
      <c r="N60" s="26">
        <f t="shared" si="1"/>
        <v>0</v>
      </c>
    </row>
    <row r="61" spans="1:14" ht="15" customHeight="1">
      <c r="A61" s="17" t="s">
        <v>484</v>
      </c>
      <c r="B61" s="344"/>
      <c r="C61" s="444"/>
      <c r="D61" s="444"/>
      <c r="E61" s="444"/>
      <c r="F61" s="444"/>
      <c r="G61" s="444"/>
      <c r="H61" s="439"/>
      <c r="I61" s="444"/>
      <c r="J61" s="444"/>
      <c r="K61" s="444"/>
      <c r="L61" s="444"/>
      <c r="M61" s="440"/>
      <c r="N61" s="26">
        <f t="shared" si="1"/>
        <v>0</v>
      </c>
    </row>
    <row r="62" spans="1:14" ht="15" customHeight="1">
      <c r="A62" s="17" t="s">
        <v>485</v>
      </c>
      <c r="B62" s="344"/>
      <c r="C62" s="444"/>
      <c r="D62" s="444"/>
      <c r="E62" s="444"/>
      <c r="F62" s="444"/>
      <c r="G62" s="444"/>
      <c r="H62" s="439"/>
      <c r="I62" s="444"/>
      <c r="J62" s="444"/>
      <c r="K62" s="444"/>
      <c r="L62" s="444"/>
      <c r="M62" s="440"/>
      <c r="N62" s="26">
        <f t="shared" si="1"/>
        <v>0</v>
      </c>
    </row>
    <row r="63" spans="1:14" ht="15" customHeight="1">
      <c r="A63" s="17" t="s">
        <v>803</v>
      </c>
      <c r="B63" s="344"/>
      <c r="C63" s="444"/>
      <c r="D63" s="444"/>
      <c r="E63" s="444"/>
      <c r="F63" s="444"/>
      <c r="G63" s="444"/>
      <c r="H63" s="439"/>
      <c r="I63" s="444"/>
      <c r="J63" s="444"/>
      <c r="K63" s="444"/>
      <c r="L63" s="444"/>
      <c r="M63" s="440"/>
      <c r="N63" s="26">
        <f t="shared" si="1"/>
        <v>0</v>
      </c>
    </row>
    <row r="64" spans="1:14" ht="15" customHeight="1">
      <c r="A64" s="17" t="s">
        <v>486</v>
      </c>
      <c r="B64" s="344"/>
      <c r="C64" s="444"/>
      <c r="D64" s="444"/>
      <c r="E64" s="444"/>
      <c r="F64" s="444"/>
      <c r="G64" s="444"/>
      <c r="H64" s="439"/>
      <c r="I64" s="444"/>
      <c r="J64" s="444"/>
      <c r="K64" s="444"/>
      <c r="L64" s="444"/>
      <c r="M64" s="440"/>
      <c r="N64" s="26">
        <f t="shared" si="1"/>
        <v>0</v>
      </c>
    </row>
    <row r="65" spans="1:14" ht="15" customHeight="1">
      <c r="A65" s="17" t="s">
        <v>487</v>
      </c>
      <c r="B65" s="344"/>
      <c r="C65" s="444"/>
      <c r="D65" s="444"/>
      <c r="E65" s="444"/>
      <c r="F65" s="444"/>
      <c r="G65" s="444"/>
      <c r="H65" s="439"/>
      <c r="I65" s="444"/>
      <c r="J65" s="444"/>
      <c r="K65" s="444"/>
      <c r="L65" s="444"/>
      <c r="M65" s="440"/>
      <c r="N65" s="26">
        <f t="shared" si="1"/>
        <v>0</v>
      </c>
    </row>
    <row r="66" spans="1:14" ht="15" customHeight="1">
      <c r="A66" s="17" t="s">
        <v>488</v>
      </c>
      <c r="B66" s="344"/>
      <c r="C66" s="444"/>
      <c r="D66" s="444"/>
      <c r="E66" s="444"/>
      <c r="F66" s="444"/>
      <c r="G66" s="444"/>
      <c r="H66" s="439"/>
      <c r="I66" s="444"/>
      <c r="J66" s="444"/>
      <c r="K66" s="444"/>
      <c r="L66" s="444"/>
      <c r="M66" s="440"/>
      <c r="N66" s="26">
        <f t="shared" si="1"/>
        <v>0</v>
      </c>
    </row>
    <row r="67" spans="1:14" ht="15" customHeight="1">
      <c r="A67" s="17" t="s">
        <v>489</v>
      </c>
      <c r="B67" s="344"/>
      <c r="C67" s="26"/>
      <c r="D67" s="26"/>
      <c r="E67" s="26"/>
      <c r="F67" s="26"/>
      <c r="G67" s="26"/>
      <c r="H67" s="344"/>
      <c r="I67" s="26"/>
      <c r="J67" s="26"/>
      <c r="K67" s="26"/>
      <c r="L67" s="26"/>
      <c r="M67" s="48"/>
      <c r="N67" s="26">
        <f t="shared" si="1"/>
        <v>0</v>
      </c>
    </row>
    <row r="68" spans="1:14" ht="15" customHeight="1">
      <c r="A68" s="17" t="s">
        <v>566</v>
      </c>
      <c r="B68" s="344"/>
      <c r="C68" s="26"/>
      <c r="D68" s="26"/>
      <c r="E68" s="26"/>
      <c r="F68" s="26"/>
      <c r="G68" s="26"/>
      <c r="H68" s="344"/>
      <c r="I68" s="26"/>
      <c r="J68" s="26"/>
      <c r="K68" s="26"/>
      <c r="L68" s="26"/>
      <c r="M68" s="48"/>
      <c r="N68" s="26">
        <f t="shared" si="1"/>
        <v>0</v>
      </c>
    </row>
    <row r="69" spans="1:14" ht="15" customHeight="1">
      <c r="A69" s="17" t="s">
        <v>560</v>
      </c>
      <c r="B69" s="344"/>
      <c r="C69" s="26"/>
      <c r="D69" s="26"/>
      <c r="E69" s="26"/>
      <c r="F69" s="26"/>
      <c r="G69" s="26"/>
      <c r="H69" s="344"/>
      <c r="I69" s="26"/>
      <c r="J69" s="26"/>
      <c r="K69" s="26"/>
      <c r="L69" s="26"/>
      <c r="M69" s="48"/>
      <c r="N69" s="26">
        <f t="shared" si="1"/>
        <v>0</v>
      </c>
    </row>
    <row r="70" spans="1:14" ht="15" customHeight="1">
      <c r="A70" s="17"/>
      <c r="B70" s="344"/>
      <c r="C70" s="26"/>
      <c r="D70" s="26"/>
      <c r="E70" s="26"/>
      <c r="F70" s="26"/>
      <c r="G70" s="26"/>
      <c r="H70" s="344"/>
      <c r="I70" s="26"/>
      <c r="J70" s="26"/>
      <c r="K70" s="26"/>
      <c r="L70" s="26"/>
      <c r="M70" s="48"/>
      <c r="N70" s="11"/>
    </row>
    <row r="71" spans="1:14" ht="18" customHeight="1">
      <c r="A71" s="436" t="s">
        <v>491</v>
      </c>
      <c r="B71" s="441">
        <f>SUM(B26:B70)</f>
        <v>0</v>
      </c>
      <c r="C71" s="441">
        <f aca="true" t="shared" si="3" ref="C71:M71">SUM(C26:C70)</f>
        <v>0</v>
      </c>
      <c r="D71" s="441">
        <f t="shared" si="3"/>
        <v>0</v>
      </c>
      <c r="E71" s="441">
        <f t="shared" si="3"/>
        <v>0</v>
      </c>
      <c r="F71" s="441">
        <f t="shared" si="3"/>
        <v>0</v>
      </c>
      <c r="G71" s="441">
        <f t="shared" si="3"/>
        <v>0</v>
      </c>
      <c r="H71" s="441">
        <f t="shared" si="3"/>
        <v>0</v>
      </c>
      <c r="I71" s="441">
        <f t="shared" si="3"/>
        <v>0</v>
      </c>
      <c r="J71" s="441">
        <f t="shared" si="3"/>
        <v>0</v>
      </c>
      <c r="K71" s="441">
        <f t="shared" si="3"/>
        <v>0</v>
      </c>
      <c r="L71" s="441">
        <f t="shared" si="3"/>
        <v>0</v>
      </c>
      <c r="M71" s="441">
        <f t="shared" si="3"/>
        <v>0</v>
      </c>
      <c r="N71" s="11"/>
    </row>
    <row r="72" spans="1:14" ht="15" customHeight="1">
      <c r="A72" s="28"/>
      <c r="B72" s="344"/>
      <c r="C72" s="26"/>
      <c r="D72" s="26"/>
      <c r="E72" s="26"/>
      <c r="F72" s="26"/>
      <c r="G72" s="26"/>
      <c r="H72" s="344"/>
      <c r="I72" s="26"/>
      <c r="J72" s="26"/>
      <c r="K72" s="26"/>
      <c r="L72" s="26"/>
      <c r="M72" s="48"/>
      <c r="N72" s="11"/>
    </row>
    <row r="73" spans="1:14" ht="18" customHeight="1">
      <c r="A73" s="33" t="s">
        <v>493</v>
      </c>
      <c r="B73" s="442">
        <f aca="true" t="shared" si="4" ref="B73:M73">B22-B71</f>
        <v>0</v>
      </c>
      <c r="C73" s="339">
        <f t="shared" si="4"/>
        <v>0</v>
      </c>
      <c r="D73" s="339">
        <f t="shared" si="4"/>
        <v>0</v>
      </c>
      <c r="E73" s="339">
        <f t="shared" si="4"/>
        <v>0</v>
      </c>
      <c r="F73" s="339">
        <f t="shared" si="4"/>
        <v>0</v>
      </c>
      <c r="G73" s="339">
        <f t="shared" si="4"/>
        <v>0</v>
      </c>
      <c r="H73" s="442">
        <f t="shared" si="4"/>
        <v>0</v>
      </c>
      <c r="I73" s="339">
        <f t="shared" si="4"/>
        <v>0</v>
      </c>
      <c r="J73" s="339">
        <f t="shared" si="4"/>
        <v>0</v>
      </c>
      <c r="K73" s="339">
        <f t="shared" si="4"/>
        <v>0</v>
      </c>
      <c r="L73" s="339">
        <f t="shared" si="4"/>
        <v>0</v>
      </c>
      <c r="M73" s="443">
        <f t="shared" si="4"/>
        <v>0</v>
      </c>
      <c r="N73" s="445"/>
    </row>
    <row r="74" spans="1:14" ht="15" customHeight="1">
      <c r="A74" s="32"/>
      <c r="B74" s="26"/>
      <c r="C74" s="9"/>
      <c r="D74" s="26"/>
      <c r="E74" s="9"/>
      <c r="F74" s="26"/>
      <c r="G74" s="9"/>
      <c r="H74" s="26"/>
      <c r="I74" s="9"/>
      <c r="J74" s="26"/>
      <c r="K74" s="9"/>
      <c r="L74" s="26"/>
      <c r="M74" s="48"/>
      <c r="N74" s="11"/>
    </row>
    <row r="75" spans="1:14" ht="18" customHeight="1">
      <c r="A75" s="33" t="s">
        <v>494</v>
      </c>
      <c r="B75" s="339">
        <f aca="true" t="shared" si="5" ref="B75:M75">B7+B73</f>
        <v>0</v>
      </c>
      <c r="C75" s="339">
        <f t="shared" si="5"/>
        <v>0</v>
      </c>
      <c r="D75" s="339">
        <f t="shared" si="5"/>
        <v>0</v>
      </c>
      <c r="E75" s="339">
        <f t="shared" si="5"/>
        <v>0</v>
      </c>
      <c r="F75" s="339">
        <f t="shared" si="5"/>
        <v>0</v>
      </c>
      <c r="G75" s="339">
        <f t="shared" si="5"/>
        <v>0</v>
      </c>
      <c r="H75" s="339">
        <f t="shared" si="5"/>
        <v>0</v>
      </c>
      <c r="I75" s="339">
        <f t="shared" si="5"/>
        <v>0</v>
      </c>
      <c r="J75" s="339">
        <f t="shared" si="5"/>
        <v>0</v>
      </c>
      <c r="K75" s="339">
        <f t="shared" si="5"/>
        <v>0</v>
      </c>
      <c r="L75" s="339">
        <f t="shared" si="5"/>
        <v>0</v>
      </c>
      <c r="M75" s="339">
        <f t="shared" si="5"/>
        <v>0</v>
      </c>
      <c r="N75" s="445"/>
    </row>
  </sheetData>
  <sheetProtection/>
  <protectedRanges>
    <protectedRange sqref="B67:M69" name="Plage6"/>
    <protectedRange sqref="B57:B69" name="Plage5"/>
    <protectedRange sqref="B26:M56" name="Plage4"/>
    <protectedRange sqref="A20" name="Plage3"/>
    <protectedRange sqref="B11:M20" name="Plage2"/>
    <protectedRange sqref="B7" name="Plage1"/>
  </protectedRanges>
  <mergeCells count="2">
    <mergeCell ref="A2:M2"/>
    <mergeCell ref="A5:J5"/>
  </mergeCells>
  <printOptions horizontalCentered="1" verticalCentered="1"/>
  <pageMargins left="0.26" right="0.21" top="0.33" bottom="0.18" header="0.33" footer="0.31"/>
  <pageSetup fitToHeight="1" fitToWidth="1" horizontalDpi="600" verticalDpi="600" orientation="landscape" paperSize="9" scale="48" r:id="rId4"/>
  <drawing r:id="rId3"/>
  <legacyDrawing r:id="rId2"/>
</worksheet>
</file>

<file path=xl/worksheets/sheet6.xml><?xml version="1.0" encoding="utf-8"?>
<worksheet xmlns="http://schemas.openxmlformats.org/spreadsheetml/2006/main" xmlns:r="http://schemas.openxmlformats.org/officeDocument/2006/relationships">
  <sheetPr>
    <tabColor indexed="17"/>
    <pageSetUpPr fitToPage="1"/>
  </sheetPr>
  <dimension ref="A1:J135"/>
  <sheetViews>
    <sheetView showGridLines="0" workbookViewId="0" topLeftCell="A1">
      <selection activeCell="G122" sqref="G122"/>
    </sheetView>
  </sheetViews>
  <sheetFormatPr defaultColWidth="11.421875" defaultRowHeight="12.75"/>
  <cols>
    <col min="1" max="1" width="16.421875" style="0" customWidth="1"/>
    <col min="2" max="2" width="34.28125" style="0" customWidth="1"/>
    <col min="3" max="5" width="15.7109375" style="0" customWidth="1"/>
    <col min="6" max="11" width="13.7109375" style="0" customWidth="1"/>
  </cols>
  <sheetData>
    <row r="1" spans="2:8" ht="15.75" customHeight="1">
      <c r="B1" s="569" t="s">
        <v>574</v>
      </c>
      <c r="C1" s="569"/>
      <c r="D1" s="569"/>
      <c r="E1" s="569"/>
      <c r="F1" s="569"/>
      <c r="G1" s="569"/>
      <c r="H1" s="569"/>
    </row>
    <row r="2" spans="1:10" ht="26.25" thickBot="1">
      <c r="A2" s="498" t="s">
        <v>561</v>
      </c>
      <c r="B2" s="498"/>
      <c r="C2" s="498"/>
      <c r="D2" s="498"/>
      <c r="E2" s="498"/>
      <c r="F2" s="498"/>
      <c r="G2" s="498"/>
      <c r="H2" s="498"/>
      <c r="I2" s="498"/>
      <c r="J2" s="498"/>
    </row>
    <row r="5" spans="1:10" ht="12.75" customHeight="1">
      <c r="A5" s="596" t="s">
        <v>218</v>
      </c>
      <c r="B5" s="596"/>
      <c r="C5" s="596"/>
      <c r="D5" s="596"/>
      <c r="E5" s="596"/>
      <c r="F5" s="596"/>
      <c r="G5" s="596"/>
      <c r="H5" s="596"/>
      <c r="I5" s="596"/>
      <c r="J5" s="596"/>
    </row>
    <row r="6" spans="1:10" ht="12.75" customHeight="1">
      <c r="A6" s="596"/>
      <c r="B6" s="596"/>
      <c r="C6" s="596"/>
      <c r="D6" s="596"/>
      <c r="E6" s="596"/>
      <c r="F6" s="596"/>
      <c r="G6" s="596"/>
      <c r="H6" s="596"/>
      <c r="I6" s="596"/>
      <c r="J6" s="596"/>
    </row>
    <row r="7" spans="1:10" ht="12.75" customHeight="1">
      <c r="A7" s="596"/>
      <c r="B7" s="596"/>
      <c r="C7" s="596"/>
      <c r="D7" s="596"/>
      <c r="E7" s="596"/>
      <c r="F7" s="596"/>
      <c r="G7" s="596"/>
      <c r="H7" s="596"/>
      <c r="I7" s="596"/>
      <c r="J7" s="596"/>
    </row>
    <row r="8" spans="1:10" ht="16.5" customHeight="1">
      <c r="A8" s="596"/>
      <c r="B8" s="596"/>
      <c r="C8" s="596"/>
      <c r="D8" s="596"/>
      <c r="E8" s="596"/>
      <c r="F8" s="596"/>
      <c r="G8" s="596"/>
      <c r="H8" s="596"/>
      <c r="I8" s="596"/>
      <c r="J8" s="596"/>
    </row>
    <row r="10" spans="1:10" ht="18.75">
      <c r="A10" s="597" t="s">
        <v>183</v>
      </c>
      <c r="B10" s="597"/>
      <c r="C10" s="597"/>
      <c r="D10" s="597"/>
      <c r="E10" s="597"/>
      <c r="F10" s="597"/>
      <c r="G10" s="597"/>
      <c r="H10" s="597"/>
      <c r="I10" s="597"/>
      <c r="J10" s="597"/>
    </row>
    <row r="11" spans="1:10" ht="18.75">
      <c r="A11" s="580" t="s">
        <v>180</v>
      </c>
      <c r="B11" s="580"/>
      <c r="C11" s="580"/>
      <c r="D11" s="580"/>
      <c r="E11" s="580"/>
      <c r="F11" s="580"/>
      <c r="G11" s="580"/>
      <c r="H11" s="580"/>
      <c r="I11" s="580"/>
      <c r="J11" s="580"/>
    </row>
    <row r="12" spans="1:10" ht="18.75">
      <c r="A12" s="580" t="s">
        <v>181</v>
      </c>
      <c r="B12" s="580"/>
      <c r="C12" s="580"/>
      <c r="D12" s="580"/>
      <c r="E12" s="580"/>
      <c r="F12" s="580"/>
      <c r="G12" s="580"/>
      <c r="H12" s="580"/>
      <c r="I12" s="580"/>
      <c r="J12" s="580"/>
    </row>
    <row r="13" spans="1:10" ht="24.75" customHeight="1">
      <c r="A13" s="293"/>
      <c r="B13" s="293"/>
      <c r="C13" s="293"/>
      <c r="D13" s="293"/>
      <c r="E13" s="293"/>
      <c r="F13" s="293"/>
      <c r="G13" s="293"/>
      <c r="H13" s="293"/>
      <c r="I13" s="293"/>
      <c r="J13" s="293"/>
    </row>
    <row r="14" spans="1:10" ht="15.75" customHeight="1">
      <c r="A14" s="595" t="s">
        <v>415</v>
      </c>
      <c r="B14" s="578"/>
      <c r="C14" s="578"/>
      <c r="D14" s="578"/>
      <c r="E14" s="578"/>
      <c r="F14" s="578"/>
      <c r="G14" s="578"/>
      <c r="H14" s="578"/>
      <c r="I14" s="578"/>
      <c r="J14" s="578"/>
    </row>
    <row r="15" spans="1:10" ht="17.25" customHeight="1">
      <c r="A15" s="578" t="s">
        <v>414</v>
      </c>
      <c r="B15" s="578"/>
      <c r="C15" s="578"/>
      <c r="D15" s="578"/>
      <c r="E15" s="578"/>
      <c r="F15" s="578"/>
      <c r="G15" s="578"/>
      <c r="H15" s="578"/>
      <c r="I15" s="578"/>
      <c r="J15" s="578"/>
    </row>
    <row r="16" spans="1:10" ht="26.25" customHeight="1">
      <c r="A16" s="310"/>
      <c r="B16" s="310"/>
      <c r="C16" s="310"/>
      <c r="D16" s="310"/>
      <c r="E16" s="310"/>
      <c r="F16" s="310"/>
      <c r="G16" s="310"/>
      <c r="H16" s="310"/>
      <c r="I16" s="310"/>
      <c r="J16" s="310"/>
    </row>
    <row r="17" spans="1:10" ht="21.75" customHeight="1">
      <c r="A17" s="305" t="s">
        <v>192</v>
      </c>
      <c r="B17" s="296"/>
      <c r="C17" s="296"/>
      <c r="D17" s="296"/>
      <c r="E17" s="296"/>
      <c r="F17" s="296"/>
      <c r="G17" s="296"/>
      <c r="H17" s="296"/>
      <c r="I17" s="296"/>
      <c r="J17" s="296"/>
    </row>
    <row r="18" spans="1:10" ht="12" customHeight="1">
      <c r="A18" s="296"/>
      <c r="B18" s="296"/>
      <c r="C18" s="296"/>
      <c r="D18" s="296"/>
      <c r="E18" s="296"/>
      <c r="F18" s="296"/>
      <c r="G18" s="296"/>
      <c r="H18" s="296"/>
      <c r="I18" s="296"/>
      <c r="J18" s="296"/>
    </row>
    <row r="19" spans="1:10" ht="18" customHeight="1">
      <c r="A19" s="304" t="s">
        <v>184</v>
      </c>
      <c r="B19" s="296"/>
      <c r="C19" s="296"/>
      <c r="D19" s="296"/>
      <c r="E19" s="296"/>
      <c r="F19" s="296"/>
      <c r="G19" s="296"/>
      <c r="H19" s="296"/>
      <c r="I19" s="296"/>
      <c r="J19" s="296"/>
    </row>
    <row r="21" spans="2:5" ht="18.75">
      <c r="B21" s="298"/>
      <c r="C21" s="15" t="s">
        <v>642</v>
      </c>
      <c r="D21" s="15" t="s">
        <v>643</v>
      </c>
      <c r="E21" s="15" t="s">
        <v>644</v>
      </c>
    </row>
    <row r="22" spans="2:5" ht="18.75">
      <c r="B22" s="22" t="s">
        <v>637</v>
      </c>
      <c r="C22" s="299">
        <f>'CPT R + SIG'!$B$19-'CPT R + SIG'!$B$16</f>
        <v>0</v>
      </c>
      <c r="D22" s="299">
        <f>'CPT R + SIG'!$C$19-'CPT R + SIG'!$C$16</f>
        <v>0</v>
      </c>
      <c r="E22" s="299">
        <f>'CPT R + SIG'!$D$19-'CPT R + SIG'!$D$16</f>
        <v>0</v>
      </c>
    </row>
    <row r="23" spans="2:5" ht="15.75" customHeight="1">
      <c r="B23" s="38"/>
      <c r="C23" s="287"/>
      <c r="D23" s="287"/>
      <c r="E23" s="287"/>
    </row>
    <row r="24" spans="1:10" ht="18.75">
      <c r="A24" s="580" t="s">
        <v>203</v>
      </c>
      <c r="B24" s="580"/>
      <c r="C24" s="580"/>
      <c r="D24" s="580"/>
      <c r="E24" s="580"/>
      <c r="F24" s="580"/>
      <c r="G24" s="580"/>
      <c r="H24" s="580"/>
      <c r="I24" s="580"/>
      <c r="J24" s="580"/>
    </row>
    <row r="25" spans="1:10" ht="18.75">
      <c r="A25" s="293"/>
      <c r="B25" s="293"/>
      <c r="C25" s="293"/>
      <c r="D25" s="293"/>
      <c r="E25" s="293"/>
      <c r="F25" s="293"/>
      <c r="G25" s="293"/>
      <c r="H25" s="293"/>
      <c r="I25" s="293"/>
      <c r="J25" s="293"/>
    </row>
    <row r="26" spans="1:10" ht="18.75">
      <c r="A26" s="293"/>
      <c r="B26" s="293"/>
      <c r="C26" s="293"/>
      <c r="D26" s="293"/>
      <c r="E26" s="293"/>
      <c r="F26" s="293"/>
      <c r="G26" s="293"/>
      <c r="H26" s="293"/>
      <c r="I26" s="293"/>
      <c r="J26" s="293"/>
    </row>
    <row r="27" spans="1:10" ht="21">
      <c r="A27" s="304" t="s">
        <v>185</v>
      </c>
      <c r="B27" s="293"/>
      <c r="C27" s="293"/>
      <c r="D27" s="293"/>
      <c r="E27" s="293"/>
      <c r="F27" s="293"/>
      <c r="G27" s="293"/>
      <c r="H27" s="293"/>
      <c r="I27" s="293"/>
      <c r="J27" s="293"/>
    </row>
    <row r="28" ht="12.75" customHeight="1"/>
    <row r="29" spans="1:5" ht="18.75">
      <c r="A29" s="17"/>
      <c r="B29" s="298"/>
      <c r="C29" s="15" t="s">
        <v>642</v>
      </c>
      <c r="D29" s="15" t="s">
        <v>643</v>
      </c>
      <c r="E29" s="15" t="s">
        <v>644</v>
      </c>
    </row>
    <row r="30" spans="2:5" ht="18.75">
      <c r="B30" s="22" t="s">
        <v>638</v>
      </c>
      <c r="C30" s="299">
        <f>'CPT R + SIG'!$B$23+'CPT R + SIG'!$B$25+'CPT R + SIG'!$B$26</f>
        <v>0</v>
      </c>
      <c r="D30" s="299">
        <f>'CPT R + SIG'!$C$23+'CPT R + SIG'!$C$25+'CPT R + SIG'!$C$26</f>
        <v>0</v>
      </c>
      <c r="E30" s="299">
        <f>'CPT R + SIG'!$D$23+'CPT R + SIG'!$D$25+'CPT R + SIG'!$D$26</f>
        <v>0</v>
      </c>
    </row>
    <row r="31" spans="2:5" ht="18.75">
      <c r="B31" s="38"/>
      <c r="C31" s="287"/>
      <c r="D31" s="287"/>
      <c r="E31" s="287"/>
    </row>
    <row r="32" spans="1:10" ht="15.75" customHeight="1">
      <c r="A32" s="579" t="s">
        <v>204</v>
      </c>
      <c r="B32" s="545"/>
      <c r="C32" s="545"/>
      <c r="D32" s="545"/>
      <c r="E32" s="545"/>
      <c r="F32" s="545"/>
      <c r="G32" s="545"/>
      <c r="H32" s="545"/>
      <c r="I32" s="545"/>
      <c r="J32" s="545"/>
    </row>
    <row r="33" spans="1:10" ht="15.75" customHeight="1">
      <c r="A33" s="579"/>
      <c r="B33" s="545"/>
      <c r="C33" s="545"/>
      <c r="D33" s="545"/>
      <c r="E33" s="545"/>
      <c r="F33" s="545"/>
      <c r="G33" s="545"/>
      <c r="H33" s="545"/>
      <c r="I33" s="545"/>
      <c r="J33" s="545"/>
    </row>
    <row r="34" spans="1:10" ht="9.75" customHeight="1">
      <c r="A34" s="579"/>
      <c r="B34" s="545"/>
      <c r="C34" s="545"/>
      <c r="D34" s="545"/>
      <c r="E34" s="545"/>
      <c r="F34" s="545"/>
      <c r="G34" s="545"/>
      <c r="H34" s="545"/>
      <c r="I34" s="545"/>
      <c r="J34" s="545"/>
    </row>
    <row r="35" spans="1:10" ht="18.75" customHeight="1">
      <c r="A35" s="590" t="s">
        <v>417</v>
      </c>
      <c r="B35" s="590"/>
      <c r="C35" s="590"/>
      <c r="D35" s="590"/>
      <c r="E35" s="590"/>
      <c r="F35" s="590"/>
      <c r="G35" s="590"/>
      <c r="H35" s="590"/>
      <c r="I35" s="590"/>
      <c r="J35" s="590"/>
    </row>
    <row r="36" spans="1:10" ht="14.25" customHeight="1">
      <c r="A36" s="590"/>
      <c r="B36" s="590"/>
      <c r="C36" s="590"/>
      <c r="D36" s="590"/>
      <c r="E36" s="590"/>
      <c r="F36" s="590"/>
      <c r="G36" s="590"/>
      <c r="H36" s="590"/>
      <c r="I36" s="590"/>
      <c r="J36" s="590"/>
    </row>
    <row r="37" spans="1:10" ht="24" customHeight="1">
      <c r="A37" s="590"/>
      <c r="B37" s="590"/>
      <c r="C37" s="590"/>
      <c r="D37" s="590"/>
      <c r="E37" s="590"/>
      <c r="F37" s="590"/>
      <c r="G37" s="590"/>
      <c r="H37" s="590"/>
      <c r="I37" s="590"/>
      <c r="J37" s="590"/>
    </row>
    <row r="38" ht="18.75" customHeight="1"/>
    <row r="39" ht="18.75" customHeight="1"/>
    <row r="40" ht="16.5" customHeight="1">
      <c r="A40" s="304" t="s">
        <v>186</v>
      </c>
    </row>
    <row r="41" spans="1:10" ht="11.25" customHeight="1">
      <c r="A41" s="293"/>
      <c r="B41" s="293"/>
      <c r="C41" s="293"/>
      <c r="D41" s="293"/>
      <c r="E41" s="293"/>
      <c r="F41" s="293"/>
      <c r="G41" s="293"/>
      <c r="H41" s="293"/>
      <c r="I41" s="293"/>
      <c r="J41" s="293"/>
    </row>
    <row r="42" spans="1:10" ht="18.75">
      <c r="A42" s="293"/>
      <c r="B42" s="298"/>
      <c r="C42" s="15" t="s">
        <v>642</v>
      </c>
      <c r="D42" s="15" t="s">
        <v>643</v>
      </c>
      <c r="E42" s="15" t="s">
        <v>644</v>
      </c>
      <c r="F42" s="293"/>
      <c r="G42" s="293"/>
      <c r="H42" s="293"/>
      <c r="I42" s="293"/>
      <c r="J42" s="293"/>
    </row>
    <row r="43" spans="2:5" ht="18.75">
      <c r="B43" s="22" t="s">
        <v>639</v>
      </c>
      <c r="C43" s="299">
        <f>$C$22-$C$30</f>
        <v>0</v>
      </c>
      <c r="D43" s="299">
        <f>$D$22-$D$30</f>
        <v>0</v>
      </c>
      <c r="E43" s="299">
        <f>$E$22-$E$30</f>
        <v>0</v>
      </c>
    </row>
    <row r="44" spans="2:5" ht="18.75">
      <c r="B44" s="38"/>
      <c r="C44" s="287"/>
      <c r="D44" s="287"/>
      <c r="E44" s="287"/>
    </row>
    <row r="45" spans="1:10" ht="18.75" customHeight="1">
      <c r="A45" s="591" t="s">
        <v>205</v>
      </c>
      <c r="B45" s="591"/>
      <c r="C45" s="591"/>
      <c r="D45" s="591"/>
      <c r="E45" s="591"/>
      <c r="F45" s="591"/>
      <c r="G45" s="591"/>
      <c r="H45" s="591"/>
      <c r="I45" s="591"/>
      <c r="J45" s="591"/>
    </row>
    <row r="46" spans="1:10" ht="18.75" customHeight="1">
      <c r="A46" s="591"/>
      <c r="B46" s="591"/>
      <c r="C46" s="591"/>
      <c r="D46" s="591"/>
      <c r="E46" s="591"/>
      <c r="F46" s="591"/>
      <c r="G46" s="591"/>
      <c r="H46" s="591"/>
      <c r="I46" s="591"/>
      <c r="J46" s="591"/>
    </row>
    <row r="47" spans="1:10" ht="18.75" customHeight="1">
      <c r="A47" s="294"/>
      <c r="B47" s="294"/>
      <c r="C47" s="294"/>
      <c r="D47" s="294"/>
      <c r="E47" s="294"/>
      <c r="F47" s="294"/>
      <c r="G47" s="294"/>
      <c r="H47" s="294"/>
      <c r="I47" s="294"/>
      <c r="J47" s="294"/>
    </row>
    <row r="48" spans="1:10" ht="18.75" customHeight="1">
      <c r="A48" s="294"/>
      <c r="B48" s="294"/>
      <c r="C48" s="294"/>
      <c r="D48" s="294"/>
      <c r="E48" s="294"/>
      <c r="F48" s="294"/>
      <c r="G48" s="294"/>
      <c r="H48" s="294"/>
      <c r="I48" s="294"/>
      <c r="J48" s="294"/>
    </row>
    <row r="49" spans="1:10" ht="18.75" customHeight="1">
      <c r="A49" s="304" t="s">
        <v>187</v>
      </c>
      <c r="B49" s="304"/>
      <c r="C49" s="294"/>
      <c r="D49" s="294"/>
      <c r="E49" s="294"/>
      <c r="F49" s="294"/>
      <c r="G49" s="294"/>
      <c r="H49" s="294"/>
      <c r="I49" s="294"/>
      <c r="J49" s="294"/>
    </row>
    <row r="50" spans="1:5" ht="11.25" customHeight="1">
      <c r="A50" s="17"/>
      <c r="B50" s="287"/>
      <c r="C50" s="287"/>
      <c r="D50" s="287"/>
      <c r="E50" s="287"/>
    </row>
    <row r="51" spans="1:5" ht="18.75">
      <c r="A51" s="6"/>
      <c r="B51" s="298"/>
      <c r="C51" s="15" t="s">
        <v>642</v>
      </c>
      <c r="D51" s="15" t="s">
        <v>643</v>
      </c>
      <c r="E51" s="15" t="s">
        <v>644</v>
      </c>
    </row>
    <row r="52" spans="2:5" ht="37.5">
      <c r="B52" s="301" t="s">
        <v>188</v>
      </c>
      <c r="C52" s="302" t="e">
        <f>$C$43/$C$22</f>
        <v>#DIV/0!</v>
      </c>
      <c r="D52" s="302" t="e">
        <f>$D$43/$D$22</f>
        <v>#DIV/0!</v>
      </c>
      <c r="E52" s="302" t="e">
        <f>$E$43/$E$22</f>
        <v>#DIV/0!</v>
      </c>
    </row>
    <row r="53" spans="2:5" ht="18.75">
      <c r="B53" s="38"/>
      <c r="C53" s="291"/>
      <c r="D53" s="291"/>
      <c r="E53" s="291"/>
    </row>
    <row r="54" spans="1:10" ht="18.75">
      <c r="A54" s="580" t="s">
        <v>189</v>
      </c>
      <c r="B54" s="580"/>
      <c r="C54" s="580"/>
      <c r="D54" s="580"/>
      <c r="E54" s="580"/>
      <c r="F54" s="580"/>
      <c r="G54" s="580"/>
      <c r="H54" s="580"/>
      <c r="I54" s="580"/>
      <c r="J54" s="580"/>
    </row>
    <row r="55" spans="1:10" ht="18.75">
      <c r="A55" s="293"/>
      <c r="B55" s="293"/>
      <c r="C55" s="293"/>
      <c r="D55" s="293"/>
      <c r="E55" s="293"/>
      <c r="F55" s="293"/>
      <c r="G55" s="293"/>
      <c r="H55" s="293"/>
      <c r="I55" s="293"/>
      <c r="J55" s="293"/>
    </row>
    <row r="56" spans="1:10" ht="18.75">
      <c r="A56" s="293"/>
      <c r="B56" s="293"/>
      <c r="C56" s="293"/>
      <c r="D56" s="293"/>
      <c r="E56" s="293"/>
      <c r="F56" s="293"/>
      <c r="G56" s="293"/>
      <c r="H56" s="293"/>
      <c r="I56" s="293"/>
      <c r="J56" s="293"/>
    </row>
    <row r="57" spans="1:10" ht="21">
      <c r="A57" s="304" t="s">
        <v>190</v>
      </c>
      <c r="B57" s="304"/>
      <c r="C57" s="293"/>
      <c r="D57" s="293"/>
      <c r="E57" s="293"/>
      <c r="F57" s="293"/>
      <c r="G57" s="293"/>
      <c r="H57" s="293"/>
      <c r="I57" s="293"/>
      <c r="J57" s="293"/>
    </row>
    <row r="58" spans="1:5" ht="11.25" customHeight="1">
      <c r="A58" s="17"/>
      <c r="B58" s="291"/>
      <c r="C58" s="291"/>
      <c r="D58" s="291"/>
      <c r="E58" s="291"/>
    </row>
    <row r="59" spans="1:5" ht="18.75">
      <c r="A59" s="6"/>
      <c r="B59" s="298"/>
      <c r="C59" s="15" t="s">
        <v>642</v>
      </c>
      <c r="D59" s="15" t="s">
        <v>643</v>
      </c>
      <c r="E59" s="15" t="s">
        <v>644</v>
      </c>
    </row>
    <row r="60" spans="2:5" ht="36.75" customHeight="1">
      <c r="B60" s="301" t="s">
        <v>640</v>
      </c>
      <c r="C60" s="299">
        <f>'CPT R + SIG'!$B$28+'CPT R + SIG'!$B$45+'CPT R + SIG'!$B$50+'CPT R + SIG'!$B$56</f>
        <v>0</v>
      </c>
      <c r="D60" s="299">
        <f>'CPT R + SIG'!$C$28+'CPT R + SIG'!$C$45+'CPT R + SIG'!$C$50+'CPT R + SIG'!$C$56</f>
        <v>0</v>
      </c>
      <c r="E60" s="299">
        <f>'CPT R + SIG'!$D$28+'CPT R + SIG'!$D$45+'CPT R + SIG'!$D$50+'CPT R + SIG'!$D$56</f>
        <v>0</v>
      </c>
    </row>
    <row r="61" spans="2:5" ht="31.5">
      <c r="B61" s="303" t="s">
        <v>641</v>
      </c>
      <c r="C61" s="300">
        <f>'CPT R + SIG'!$B$51</f>
        <v>0</v>
      </c>
      <c r="D61" s="300">
        <f>'CPT R + SIG'!$C$51</f>
        <v>0</v>
      </c>
      <c r="E61" s="300">
        <f>'CPT R + SIG'!$D$51</f>
        <v>0</v>
      </c>
    </row>
    <row r="62" spans="2:5" ht="15.75">
      <c r="B62" s="297"/>
      <c r="C62" s="287"/>
      <c r="D62" s="287"/>
      <c r="E62" s="287"/>
    </row>
    <row r="63" spans="1:10" ht="39.75" customHeight="1">
      <c r="A63" s="591" t="s">
        <v>206</v>
      </c>
      <c r="B63" s="591"/>
      <c r="C63" s="591"/>
      <c r="D63" s="591"/>
      <c r="E63" s="591"/>
      <c r="F63" s="591"/>
      <c r="G63" s="591"/>
      <c r="H63" s="591"/>
      <c r="I63" s="591"/>
      <c r="J63" s="591"/>
    </row>
    <row r="64" spans="1:10" ht="18.75">
      <c r="A64" s="293"/>
      <c r="B64" s="293"/>
      <c r="C64" s="293"/>
      <c r="D64" s="293"/>
      <c r="E64" s="293"/>
      <c r="F64" s="293"/>
      <c r="G64" s="293"/>
      <c r="H64" s="293"/>
      <c r="I64" s="293"/>
      <c r="J64" s="293"/>
    </row>
    <row r="65" spans="1:10" ht="39" customHeight="1">
      <c r="A65" s="592" t="s">
        <v>210</v>
      </c>
      <c r="B65" s="592"/>
      <c r="C65" s="592"/>
      <c r="D65" s="592"/>
      <c r="E65" s="592"/>
      <c r="F65" s="592"/>
      <c r="G65" s="592"/>
      <c r="H65" s="592"/>
      <c r="I65" s="592"/>
      <c r="J65" s="592"/>
    </row>
    <row r="66" spans="1:10" ht="32.25" customHeight="1">
      <c r="A66" s="592"/>
      <c r="B66" s="592"/>
      <c r="C66" s="592"/>
      <c r="D66" s="592"/>
      <c r="E66" s="592"/>
      <c r="F66" s="592"/>
      <c r="G66" s="592"/>
      <c r="H66" s="592"/>
      <c r="I66" s="592"/>
      <c r="J66" s="592"/>
    </row>
    <row r="67" spans="1:10" ht="18.75" customHeight="1">
      <c r="A67" s="295"/>
      <c r="B67" s="295"/>
      <c r="C67" s="295"/>
      <c r="D67" s="295"/>
      <c r="E67" s="295"/>
      <c r="F67" s="295"/>
      <c r="G67" s="295"/>
      <c r="H67" s="295"/>
      <c r="I67" s="295"/>
      <c r="J67" s="295"/>
    </row>
    <row r="68" spans="1:10" ht="18.75" customHeight="1">
      <c r="A68" s="295"/>
      <c r="B68" s="295"/>
      <c r="C68" s="295"/>
      <c r="D68" s="295"/>
      <c r="E68" s="295"/>
      <c r="F68" s="295"/>
      <c r="G68" s="295"/>
      <c r="H68" s="295"/>
      <c r="I68" s="295"/>
      <c r="J68" s="295"/>
    </row>
    <row r="69" spans="1:10" ht="18.75" customHeight="1">
      <c r="A69" s="305" t="s">
        <v>193</v>
      </c>
      <c r="B69" s="295"/>
      <c r="C69" s="295"/>
      <c r="D69" s="295"/>
      <c r="E69" s="295"/>
      <c r="F69" s="295"/>
      <c r="G69" s="295"/>
      <c r="H69" s="295"/>
      <c r="I69" s="295"/>
      <c r="J69" s="295"/>
    </row>
    <row r="70" spans="1:10" ht="15.75" customHeight="1">
      <c r="A70" s="295"/>
      <c r="B70" s="295"/>
      <c r="C70" s="295"/>
      <c r="D70" s="295"/>
      <c r="E70" s="295"/>
      <c r="F70" s="295"/>
      <c r="G70" s="295"/>
      <c r="H70" s="295"/>
      <c r="I70" s="295"/>
      <c r="J70" s="295"/>
    </row>
    <row r="71" spans="1:10" ht="15.75" customHeight="1">
      <c r="A71" s="295"/>
      <c r="B71" s="298"/>
      <c r="C71" s="15" t="s">
        <v>642</v>
      </c>
      <c r="D71" s="15" t="s">
        <v>643</v>
      </c>
      <c r="E71" s="15" t="s">
        <v>644</v>
      </c>
      <c r="F71" s="295"/>
      <c r="G71" s="295"/>
      <c r="H71" s="295"/>
      <c r="I71" s="295"/>
      <c r="J71" s="295"/>
    </row>
    <row r="72" spans="2:5" ht="18.75">
      <c r="B72" s="301" t="s">
        <v>191</v>
      </c>
      <c r="C72" s="299" t="e">
        <f>$C$60/$C$52</f>
        <v>#DIV/0!</v>
      </c>
      <c r="D72" s="299" t="e">
        <f>$D$60/$D$52</f>
        <v>#DIV/0!</v>
      </c>
      <c r="E72" s="299" t="e">
        <f>$E$60/$E$52</f>
        <v>#DIV/0!</v>
      </c>
    </row>
    <row r="75" spans="1:10" ht="18.75">
      <c r="A75" s="581" t="s">
        <v>194</v>
      </c>
      <c r="B75" s="581"/>
      <c r="C75" s="581"/>
      <c r="D75" s="581"/>
      <c r="E75" s="581"/>
      <c r="F75" s="581"/>
      <c r="G75" s="581"/>
      <c r="H75" s="581"/>
      <c r="I75" s="581"/>
      <c r="J75" s="581"/>
    </row>
    <row r="76" spans="1:10" ht="18.75">
      <c r="A76" s="580" t="s">
        <v>195</v>
      </c>
      <c r="B76" s="580"/>
      <c r="C76" s="580"/>
      <c r="D76" s="580"/>
      <c r="E76" s="580"/>
      <c r="F76" s="580"/>
      <c r="G76" s="580"/>
      <c r="H76" s="580"/>
      <c r="I76" s="580"/>
      <c r="J76" s="580"/>
    </row>
    <row r="78" spans="1:10" ht="18.75">
      <c r="A78" s="580" t="s">
        <v>196</v>
      </c>
      <c r="B78" s="580"/>
      <c r="C78" s="580"/>
      <c r="D78" s="580"/>
      <c r="E78" s="580"/>
      <c r="F78" s="580"/>
      <c r="G78" s="580"/>
      <c r="H78" s="580"/>
      <c r="I78" s="580"/>
      <c r="J78" s="580"/>
    </row>
    <row r="80" spans="1:10" ht="12.75">
      <c r="A80" s="592" t="s">
        <v>416</v>
      </c>
      <c r="B80" s="592"/>
      <c r="C80" s="592"/>
      <c r="D80" s="592"/>
      <c r="E80" s="592"/>
      <c r="F80" s="592"/>
      <c r="G80" s="592"/>
      <c r="H80" s="592"/>
      <c r="I80" s="592"/>
      <c r="J80" s="592"/>
    </row>
    <row r="81" spans="1:10" ht="27" customHeight="1">
      <c r="A81" s="592"/>
      <c r="B81" s="592"/>
      <c r="C81" s="592"/>
      <c r="D81" s="592"/>
      <c r="E81" s="592"/>
      <c r="F81" s="592"/>
      <c r="G81" s="592"/>
      <c r="H81" s="592"/>
      <c r="I81" s="592"/>
      <c r="J81" s="592"/>
    </row>
    <row r="86" ht="21">
      <c r="A86" s="305" t="s">
        <v>197</v>
      </c>
    </row>
    <row r="88" spans="1:10" ht="18.75">
      <c r="A88" s="580" t="s">
        <v>198</v>
      </c>
      <c r="B88" s="580"/>
      <c r="C88" s="580"/>
      <c r="D88" s="580"/>
      <c r="E88" s="580"/>
      <c r="F88" s="580"/>
      <c r="G88" s="580"/>
      <c r="H88" s="580"/>
      <c r="I88" s="580"/>
      <c r="J88" s="580"/>
    </row>
    <row r="91" spans="2:5" ht="75">
      <c r="B91" s="306" t="s">
        <v>200</v>
      </c>
      <c r="C91" s="306" t="s">
        <v>191</v>
      </c>
      <c r="D91" s="306" t="s">
        <v>280</v>
      </c>
      <c r="E91" s="307" t="s">
        <v>199</v>
      </c>
    </row>
    <row r="92" spans="2:5" ht="18.75">
      <c r="B92" s="289">
        <f>G99</f>
        <v>0</v>
      </c>
      <c r="C92" s="308" t="e">
        <f>$C$72</f>
        <v>#DIV/0!</v>
      </c>
      <c r="D92" s="308">
        <f>$C$22</f>
        <v>0</v>
      </c>
      <c r="E92" s="309" t="e">
        <f>($C$92/$D$92)*$B$92</f>
        <v>#DIV/0!</v>
      </c>
    </row>
    <row r="96" spans="1:8" ht="18.75">
      <c r="A96" s="593" t="s">
        <v>712</v>
      </c>
      <c r="B96" s="593"/>
      <c r="C96" s="593"/>
      <c r="D96" s="593"/>
      <c r="E96" s="593"/>
      <c r="F96" s="593"/>
      <c r="G96" s="593"/>
      <c r="H96" s="593"/>
    </row>
    <row r="98" spans="2:8" ht="33.75" customHeight="1">
      <c r="B98" s="331" t="s">
        <v>713</v>
      </c>
      <c r="C98" s="594" t="s">
        <v>334</v>
      </c>
      <c r="D98" s="582" t="s">
        <v>332</v>
      </c>
      <c r="E98" s="583"/>
      <c r="F98" s="594" t="s">
        <v>806</v>
      </c>
      <c r="G98" s="584" t="s">
        <v>333</v>
      </c>
      <c r="H98" s="585"/>
    </row>
    <row r="99" spans="2:8" ht="21" customHeight="1">
      <c r="B99" s="330"/>
      <c r="C99" s="594"/>
      <c r="D99" s="588"/>
      <c r="E99" s="589"/>
      <c r="F99" s="594"/>
      <c r="G99" s="586">
        <f>B99*D99</f>
        <v>0</v>
      </c>
      <c r="H99" s="587"/>
    </row>
    <row r="103" spans="1:10" ht="18.75">
      <c r="A103" s="580" t="s">
        <v>335</v>
      </c>
      <c r="B103" s="580"/>
      <c r="C103" s="580"/>
      <c r="D103" s="580"/>
      <c r="E103" s="580"/>
      <c r="F103" s="580"/>
      <c r="G103" s="580"/>
      <c r="H103" s="580"/>
      <c r="I103" s="580"/>
      <c r="J103" s="580"/>
    </row>
    <row r="111" ht="21">
      <c r="A111" s="305" t="s">
        <v>201</v>
      </c>
    </row>
    <row r="114" spans="2:5" ht="18.75">
      <c r="B114" s="575" t="s">
        <v>191</v>
      </c>
      <c r="C114" s="576"/>
      <c r="D114" s="576"/>
      <c r="E114" s="577"/>
    </row>
    <row r="116" spans="2:5" ht="18.75">
      <c r="B116" s="298"/>
      <c r="C116" s="15" t="s">
        <v>642</v>
      </c>
      <c r="D116" s="15" t="s">
        <v>643</v>
      </c>
      <c r="E116" s="15" t="s">
        <v>644</v>
      </c>
    </row>
    <row r="117" spans="2:5" ht="18.75">
      <c r="B117" s="22" t="s">
        <v>637</v>
      </c>
      <c r="C117" s="299">
        <f>'CPT R + SIG'!$B$19-'CPT R + SIG'!$B$16</f>
        <v>0</v>
      </c>
      <c r="D117" s="299">
        <f>'CPT R + SIG'!$C$19-'CPT R + SIG'!$C$16</f>
        <v>0</v>
      </c>
      <c r="E117" s="299">
        <f>'CPT R + SIG'!$D$19-'CPT R + SIG'!$D$16</f>
        <v>0</v>
      </c>
    </row>
    <row r="118" spans="2:5" ht="18.75">
      <c r="B118" s="22" t="s">
        <v>638</v>
      </c>
      <c r="C118" s="299">
        <f>'CPT R + SIG'!$B$23+'CPT R + SIG'!$B$25+'CPT R + SIG'!$B$26</f>
        <v>0</v>
      </c>
      <c r="D118" s="299">
        <f>'CPT R + SIG'!$C$23+'CPT R + SIG'!$C$25+'CPT R + SIG'!$C$26</f>
        <v>0</v>
      </c>
      <c r="E118" s="299">
        <f>'CPT R + SIG'!$D$23+'CPT R + SIG'!$D$25+'CPT R + SIG'!$D$26</f>
        <v>0</v>
      </c>
    </row>
    <row r="120" spans="2:5" ht="18.75">
      <c r="B120" s="22" t="s">
        <v>639</v>
      </c>
      <c r="C120" s="299">
        <f>$C$22-$C$30</f>
        <v>0</v>
      </c>
      <c r="D120" s="299">
        <f>$D$22-$D$30</f>
        <v>0</v>
      </c>
      <c r="E120" s="299">
        <f>$E$22-$E$30</f>
        <v>0</v>
      </c>
    </row>
    <row r="122" spans="2:5" ht="37.5">
      <c r="B122" s="301" t="s">
        <v>188</v>
      </c>
      <c r="C122" s="302" t="e">
        <f>$C$43/$C$22</f>
        <v>#DIV/0!</v>
      </c>
      <c r="D122" s="302" t="e">
        <f>$D$43/$D$22</f>
        <v>#DIV/0!</v>
      </c>
      <c r="E122" s="302" t="e">
        <f>$E$43/$E$22</f>
        <v>#DIV/0!</v>
      </c>
    </row>
    <row r="124" spans="2:5" ht="56.25">
      <c r="B124" s="301" t="s">
        <v>640</v>
      </c>
      <c r="C124" s="299">
        <f>'CPT R + SIG'!$B$28+'CPT R + SIG'!$B$45+'CPT R + SIG'!$B$50+'CPT R + SIG'!$B$56</f>
        <v>0</v>
      </c>
      <c r="D124" s="299">
        <f>'CPT R + SIG'!$C$28+'CPT R + SIG'!$C$45+'CPT R + SIG'!$C$50+'CPT R + SIG'!$C$56</f>
        <v>0</v>
      </c>
      <c r="E124" s="299">
        <f>'CPT R + SIG'!$D$28+'CPT R + SIG'!$D$45+'CPT R + SIG'!$D$50+'CPT R + SIG'!$D$56</f>
        <v>0</v>
      </c>
    </row>
    <row r="125" spans="2:5" ht="31.5">
      <c r="B125" s="303" t="s">
        <v>641</v>
      </c>
      <c r="C125" s="300">
        <f>'CPT R + SIG'!$B$51</f>
        <v>0</v>
      </c>
      <c r="D125" s="300">
        <f>'CPT R + SIG'!$C$51</f>
        <v>0</v>
      </c>
      <c r="E125" s="300">
        <f>'CPT R + SIG'!$D$51</f>
        <v>0</v>
      </c>
    </row>
    <row r="127" spans="2:5" ht="18.75">
      <c r="B127" s="301" t="s">
        <v>191</v>
      </c>
      <c r="C127" s="299" t="e">
        <f>$C$60/$C$52</f>
        <v>#DIV/0!</v>
      </c>
      <c r="D127" s="299" t="e">
        <f>$D$60/$D$52</f>
        <v>#DIV/0!</v>
      </c>
      <c r="E127" s="299" t="e">
        <f>$E$60/$E$52</f>
        <v>#DIV/0!</v>
      </c>
    </row>
    <row r="130" spans="2:5" ht="75">
      <c r="B130" s="306" t="s">
        <v>200</v>
      </c>
      <c r="C130" s="306" t="s">
        <v>191</v>
      </c>
      <c r="D130" s="306" t="s">
        <v>280</v>
      </c>
      <c r="E130" s="307" t="s">
        <v>316</v>
      </c>
    </row>
    <row r="131" spans="2:5" ht="18.75">
      <c r="B131" s="289">
        <f>G99</f>
        <v>0</v>
      </c>
      <c r="C131" s="308" t="e">
        <f>$C$72</f>
        <v>#DIV/0!</v>
      </c>
      <c r="D131" s="308">
        <f>$C$22</f>
        <v>0</v>
      </c>
      <c r="E131" s="309" t="e">
        <f>($C$92/$D$92)*$B$92</f>
        <v>#DIV/0!</v>
      </c>
    </row>
    <row r="135" ht="12.75">
      <c r="B135" t="s">
        <v>202</v>
      </c>
    </row>
  </sheetData>
  <sheetProtection sheet="1" objects="1" scenarios="1"/>
  <protectedRanges>
    <protectedRange sqref="B98:E99" name="Plage2"/>
    <protectedRange sqref="B92" name="Plage1"/>
  </protectedRanges>
  <mergeCells count="29">
    <mergeCell ref="B1:H1"/>
    <mergeCell ref="C98:C99"/>
    <mergeCell ref="F98:F99"/>
    <mergeCell ref="A2:J2"/>
    <mergeCell ref="A12:J12"/>
    <mergeCell ref="A14:J14"/>
    <mergeCell ref="A5:J8"/>
    <mergeCell ref="A10:J10"/>
    <mergeCell ref="A11:J11"/>
    <mergeCell ref="A103:J103"/>
    <mergeCell ref="A35:J37"/>
    <mergeCell ref="A45:J46"/>
    <mergeCell ref="A54:J54"/>
    <mergeCell ref="A76:J76"/>
    <mergeCell ref="A78:J78"/>
    <mergeCell ref="A80:J81"/>
    <mergeCell ref="A65:J66"/>
    <mergeCell ref="A63:J63"/>
    <mergeCell ref="A96:H96"/>
    <mergeCell ref="B114:E114"/>
    <mergeCell ref="A15:J15"/>
    <mergeCell ref="A32:J34"/>
    <mergeCell ref="A24:J24"/>
    <mergeCell ref="A75:J75"/>
    <mergeCell ref="A88:J88"/>
    <mergeCell ref="D98:E98"/>
    <mergeCell ref="G98:H98"/>
    <mergeCell ref="G99:H99"/>
    <mergeCell ref="D99:E9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Feuil6">
    <tabColor indexed="57"/>
    <pageSetUpPr fitToPage="1"/>
  </sheetPr>
  <dimension ref="A2:M111"/>
  <sheetViews>
    <sheetView showGridLines="0" workbookViewId="0" topLeftCell="A1">
      <selection activeCell="A1" sqref="A1"/>
    </sheetView>
  </sheetViews>
  <sheetFormatPr defaultColWidth="11.421875" defaultRowHeight="12.75"/>
  <cols>
    <col min="1" max="2" width="20.00390625" style="0" customWidth="1"/>
    <col min="3" max="3" width="19.421875" style="0" customWidth="1"/>
    <col min="4" max="4" width="19.7109375" style="0" customWidth="1"/>
    <col min="7" max="8" width="14.8515625" style="0" bestFit="1" customWidth="1"/>
    <col min="10" max="10" width="15.57421875" style="0" customWidth="1"/>
  </cols>
  <sheetData>
    <row r="2" spans="1:10" ht="26.25" thickBot="1">
      <c r="A2" s="655" t="s">
        <v>693</v>
      </c>
      <c r="B2" s="655"/>
      <c r="C2" s="655"/>
      <c r="D2" s="655"/>
      <c r="E2" s="655"/>
      <c r="F2" s="655"/>
      <c r="G2" s="655"/>
      <c r="H2" s="655"/>
      <c r="I2" s="655"/>
      <c r="J2" s="655"/>
    </row>
    <row r="3" spans="1:6" ht="15.75" customHeight="1">
      <c r="A3" s="265"/>
      <c r="B3" s="265"/>
      <c r="C3" s="265"/>
      <c r="D3" s="265"/>
      <c r="E3" s="265"/>
      <c r="F3" s="265"/>
    </row>
    <row r="4" spans="1:6" ht="25.5">
      <c r="A4" s="280" t="s">
        <v>839</v>
      </c>
      <c r="B4" s="280"/>
      <c r="C4" s="265"/>
      <c r="D4" s="265"/>
      <c r="E4" s="265"/>
      <c r="F4" s="265"/>
    </row>
    <row r="5" spans="1:6" ht="25.5">
      <c r="A5" s="378" t="s">
        <v>496</v>
      </c>
      <c r="B5" s="280"/>
      <c r="C5" s="265"/>
      <c r="D5" s="265"/>
      <c r="E5" s="265"/>
      <c r="F5" s="265"/>
    </row>
    <row r="6" spans="1:3" ht="18.75">
      <c r="A6" s="623" t="s">
        <v>545</v>
      </c>
      <c r="B6" s="623"/>
      <c r="C6" s="623"/>
    </row>
    <row r="9" spans="1:5" ht="18.75">
      <c r="A9" s="633" t="s">
        <v>540</v>
      </c>
      <c r="B9" s="633"/>
      <c r="C9" s="88"/>
      <c r="D9" s="88"/>
      <c r="E9" s="88"/>
    </row>
    <row r="10" spans="1:7" ht="15.75" customHeight="1">
      <c r="A10" s="670" t="s">
        <v>429</v>
      </c>
      <c r="B10" s="670"/>
      <c r="C10" s="670"/>
      <c r="D10" s="670"/>
      <c r="E10" s="670"/>
      <c r="F10" s="670"/>
      <c r="G10" s="670"/>
    </row>
    <row r="11" spans="1:7" ht="15.75" customHeight="1">
      <c r="A11" s="670"/>
      <c r="B11" s="670"/>
      <c r="C11" s="670"/>
      <c r="D11" s="670"/>
      <c r="E11" s="670"/>
      <c r="F11" s="670"/>
      <c r="G11" s="670"/>
    </row>
    <row r="12" spans="1:7" ht="15.75" customHeight="1">
      <c r="A12" s="670"/>
      <c r="B12" s="670"/>
      <c r="C12" s="670"/>
      <c r="D12" s="670"/>
      <c r="E12" s="670"/>
      <c r="F12" s="670"/>
      <c r="G12" s="670"/>
    </row>
    <row r="13" spans="1:7" ht="32.25" customHeight="1">
      <c r="A13" s="670"/>
      <c r="B13" s="670"/>
      <c r="C13" s="670"/>
      <c r="D13" s="670"/>
      <c r="E13" s="670"/>
      <c r="F13" s="670"/>
      <c r="G13" s="670"/>
    </row>
    <row r="14" spans="1:5" ht="12.75">
      <c r="A14" s="88"/>
      <c r="B14" s="89"/>
      <c r="C14" s="90"/>
      <c r="D14" s="90"/>
      <c r="E14" s="90"/>
    </row>
    <row r="15" spans="1:6" ht="34.5" customHeight="1">
      <c r="A15" s="650" t="s">
        <v>532</v>
      </c>
      <c r="B15" s="651"/>
      <c r="C15" s="652" t="s">
        <v>533</v>
      </c>
      <c r="D15" s="653"/>
      <c r="E15" s="636"/>
      <c r="F15" s="637"/>
    </row>
    <row r="16" spans="1:6" ht="24.75" customHeight="1">
      <c r="A16" s="642"/>
      <c r="B16" s="644"/>
      <c r="C16" s="645"/>
      <c r="D16" s="646"/>
      <c r="E16" s="638">
        <f>A16*C16</f>
        <v>0</v>
      </c>
      <c r="F16" s="639"/>
    </row>
    <row r="17" spans="1:6" ht="27.75" customHeight="1">
      <c r="A17" s="647" t="s">
        <v>534</v>
      </c>
      <c r="B17" s="648"/>
      <c r="C17" s="648"/>
      <c r="D17" s="649"/>
      <c r="E17" s="640"/>
      <c r="F17" s="641"/>
    </row>
    <row r="18" spans="1:5" ht="12.75">
      <c r="A18" s="91"/>
      <c r="B18" s="85"/>
      <c r="C18" s="86"/>
      <c r="D18" s="86"/>
      <c r="E18" s="86"/>
    </row>
    <row r="19" spans="1:5" ht="12.75">
      <c r="A19" s="91"/>
      <c r="B19" s="85"/>
      <c r="C19" s="86"/>
      <c r="D19" s="86"/>
      <c r="E19" s="86"/>
    </row>
    <row r="20" spans="1:5" ht="18.75">
      <c r="A20" s="633" t="s">
        <v>541</v>
      </c>
      <c r="B20" s="633"/>
      <c r="C20" s="88"/>
      <c r="D20" s="88"/>
      <c r="E20" s="88"/>
    </row>
    <row r="21" spans="1:7" ht="12.75" customHeight="1">
      <c r="A21" s="670" t="s">
        <v>798</v>
      </c>
      <c r="B21" s="670"/>
      <c r="C21" s="670"/>
      <c r="D21" s="670"/>
      <c r="E21" s="670"/>
      <c r="F21" s="670"/>
      <c r="G21" s="670"/>
    </row>
    <row r="22" spans="1:7" ht="12.75" customHeight="1">
      <c r="A22" s="670"/>
      <c r="B22" s="670"/>
      <c r="C22" s="670"/>
      <c r="D22" s="670"/>
      <c r="E22" s="670"/>
      <c r="F22" s="670"/>
      <c r="G22" s="670"/>
    </row>
    <row r="23" spans="1:7" ht="12.75" customHeight="1">
      <c r="A23" s="670"/>
      <c r="B23" s="670"/>
      <c r="C23" s="670"/>
      <c r="D23" s="670"/>
      <c r="E23" s="670"/>
      <c r="F23" s="670"/>
      <c r="G23" s="670"/>
    </row>
    <row r="24" spans="1:7" ht="21" customHeight="1">
      <c r="A24" s="670"/>
      <c r="B24" s="670"/>
      <c r="C24" s="670"/>
      <c r="D24" s="670"/>
      <c r="E24" s="670"/>
      <c r="F24" s="670"/>
      <c r="G24" s="670"/>
    </row>
    <row r="25" spans="1:7" ht="21" customHeight="1">
      <c r="A25" s="654" t="s">
        <v>430</v>
      </c>
      <c r="B25" s="654"/>
      <c r="C25" s="654"/>
      <c r="D25" s="654"/>
      <c r="E25" s="654"/>
      <c r="F25" s="384"/>
      <c r="G25" s="384"/>
    </row>
    <row r="26" spans="1:5" ht="12.75">
      <c r="A26" s="88"/>
      <c r="B26" s="89"/>
      <c r="C26" s="90"/>
      <c r="D26" s="90"/>
      <c r="E26" s="90"/>
    </row>
    <row r="27" spans="1:6" ht="34.5" customHeight="1">
      <c r="A27" s="650" t="s">
        <v>535</v>
      </c>
      <c r="B27" s="651"/>
      <c r="C27" s="652" t="s">
        <v>536</v>
      </c>
      <c r="D27" s="653"/>
      <c r="E27" s="636"/>
      <c r="F27" s="637"/>
    </row>
    <row r="28" spans="1:6" ht="24.75" customHeight="1">
      <c r="A28" s="642"/>
      <c r="B28" s="644"/>
      <c r="C28" s="645"/>
      <c r="D28" s="646"/>
      <c r="E28" s="638">
        <f>A28*C28</f>
        <v>0</v>
      </c>
      <c r="F28" s="639"/>
    </row>
    <row r="29" spans="1:6" ht="27.75" customHeight="1">
      <c r="A29" s="647" t="s">
        <v>537</v>
      </c>
      <c r="B29" s="648"/>
      <c r="C29" s="648"/>
      <c r="D29" s="649"/>
      <c r="E29" s="640"/>
      <c r="F29" s="641"/>
    </row>
    <row r="30" spans="1:5" ht="12.75">
      <c r="A30" s="91"/>
      <c r="B30" s="85"/>
      <c r="C30" s="86"/>
      <c r="D30" s="86"/>
      <c r="E30" s="86"/>
    </row>
    <row r="31" spans="1:5" ht="12.75">
      <c r="A31" s="91"/>
      <c r="B31" s="85"/>
      <c r="C31" s="86"/>
      <c r="D31" s="86"/>
      <c r="E31" s="86"/>
    </row>
    <row r="32" spans="1:5" ht="18.75">
      <c r="A32" s="633" t="s">
        <v>542</v>
      </c>
      <c r="B32" s="633"/>
      <c r="C32" s="88"/>
      <c r="D32" s="88"/>
      <c r="E32" s="88"/>
    </row>
    <row r="33" spans="1:7" ht="12.75" customHeight="1">
      <c r="A33" s="670" t="s">
        <v>431</v>
      </c>
      <c r="B33" s="670"/>
      <c r="C33" s="670"/>
      <c r="D33" s="670"/>
      <c r="E33" s="670"/>
      <c r="F33" s="670"/>
      <c r="G33" s="670"/>
    </row>
    <row r="34" spans="1:7" ht="18.75" customHeight="1">
      <c r="A34" s="670"/>
      <c r="B34" s="670"/>
      <c r="C34" s="670"/>
      <c r="D34" s="670"/>
      <c r="E34" s="670"/>
      <c r="F34" s="670"/>
      <c r="G34" s="670"/>
    </row>
    <row r="35" spans="1:7" ht="18.75" customHeight="1">
      <c r="A35" s="670"/>
      <c r="B35" s="670"/>
      <c r="C35" s="670"/>
      <c r="D35" s="670"/>
      <c r="E35" s="670"/>
      <c r="F35" s="670"/>
      <c r="G35" s="670"/>
    </row>
    <row r="36" spans="1:7" ht="27.75" customHeight="1">
      <c r="A36" s="670"/>
      <c r="B36" s="670"/>
      <c r="C36" s="670"/>
      <c r="D36" s="670"/>
      <c r="E36" s="670"/>
      <c r="F36" s="670"/>
      <c r="G36" s="670"/>
    </row>
    <row r="37" spans="1:5" ht="12.75">
      <c r="A37" s="88"/>
      <c r="B37" s="89"/>
      <c r="C37" s="90"/>
      <c r="D37" s="90"/>
      <c r="E37" s="90"/>
    </row>
    <row r="38" spans="1:6" ht="34.5" customHeight="1">
      <c r="A38" s="650" t="s">
        <v>539</v>
      </c>
      <c r="B38" s="663"/>
      <c r="C38" s="663"/>
      <c r="D38" s="651"/>
      <c r="E38" s="636"/>
      <c r="F38" s="637"/>
    </row>
    <row r="39" spans="1:6" ht="24.75" customHeight="1">
      <c r="A39" s="642"/>
      <c r="B39" s="643"/>
      <c r="C39" s="643"/>
      <c r="D39" s="644"/>
      <c r="E39" s="638">
        <f>A39</f>
        <v>0</v>
      </c>
      <c r="F39" s="639"/>
    </row>
    <row r="40" spans="1:11" ht="27.75" customHeight="1">
      <c r="A40" s="647" t="s">
        <v>538</v>
      </c>
      <c r="B40" s="648"/>
      <c r="C40" s="648"/>
      <c r="D40" s="649"/>
      <c r="E40" s="640"/>
      <c r="F40" s="641"/>
      <c r="J40" s="136"/>
      <c r="K40" s="136"/>
    </row>
    <row r="41" spans="1:11" ht="15.75" customHeight="1">
      <c r="A41" s="91"/>
      <c r="B41" s="85"/>
      <c r="C41" s="86"/>
      <c r="D41" s="86"/>
      <c r="E41" s="86"/>
      <c r="J41" s="136"/>
      <c r="K41" s="136"/>
    </row>
    <row r="42" spans="1:11" ht="15.75" customHeight="1">
      <c r="A42" s="91"/>
      <c r="B42" s="85"/>
      <c r="C42" s="86"/>
      <c r="D42" s="86"/>
      <c r="E42" s="86"/>
      <c r="J42" s="136"/>
      <c r="K42" s="136"/>
    </row>
    <row r="43" spans="1:11" ht="18.75">
      <c r="A43" s="633" t="s">
        <v>543</v>
      </c>
      <c r="B43" s="633"/>
      <c r="C43" s="86"/>
      <c r="D43" s="86"/>
      <c r="E43" s="86"/>
      <c r="J43" s="136"/>
      <c r="K43" s="136"/>
    </row>
    <row r="44" spans="1:11" ht="15.75" customHeight="1">
      <c r="A44" s="130"/>
      <c r="B44" s="130"/>
      <c r="C44" s="130"/>
      <c r="D44" s="130"/>
      <c r="E44" s="86"/>
      <c r="J44" s="136"/>
      <c r="K44" s="136"/>
    </row>
    <row r="45" spans="1:11" ht="18.75">
      <c r="A45" s="281" t="s">
        <v>807</v>
      </c>
      <c r="B45" s="634" t="s">
        <v>538</v>
      </c>
      <c r="C45" s="634"/>
      <c r="D45" s="634"/>
      <c r="E45" s="657">
        <f>E39</f>
        <v>0</v>
      </c>
      <c r="F45" s="658"/>
      <c r="J45" s="136"/>
      <c r="K45" s="136"/>
    </row>
    <row r="46" spans="1:11" ht="18.75">
      <c r="A46" s="282" t="s">
        <v>807</v>
      </c>
      <c r="B46" s="635" t="s">
        <v>534</v>
      </c>
      <c r="C46" s="635"/>
      <c r="D46" s="635"/>
      <c r="E46" s="659">
        <f>E16</f>
        <v>0</v>
      </c>
      <c r="F46" s="660"/>
      <c r="J46" s="136"/>
      <c r="K46" s="136"/>
    </row>
    <row r="47" spans="1:11" ht="18.75">
      <c r="A47" s="283" t="s">
        <v>808</v>
      </c>
      <c r="B47" s="656" t="s">
        <v>537</v>
      </c>
      <c r="C47" s="656"/>
      <c r="D47" s="656"/>
      <c r="E47" s="661">
        <f>E28</f>
        <v>0</v>
      </c>
      <c r="F47" s="662"/>
      <c r="J47" s="136"/>
      <c r="K47" s="136"/>
    </row>
    <row r="48" spans="1:11" ht="15.75" customHeight="1">
      <c r="A48" s="621" t="s">
        <v>806</v>
      </c>
      <c r="B48" s="629" t="s">
        <v>544</v>
      </c>
      <c r="C48" s="629"/>
      <c r="D48" s="629"/>
      <c r="E48" s="625">
        <f>E45+E46-E47</f>
        <v>0</v>
      </c>
      <c r="F48" s="626"/>
      <c r="J48" s="136"/>
      <c r="K48" s="136"/>
    </row>
    <row r="49" spans="1:6" ht="12.75">
      <c r="A49" s="622"/>
      <c r="B49" s="630"/>
      <c r="C49" s="630"/>
      <c r="D49" s="630"/>
      <c r="E49" s="627"/>
      <c r="F49" s="628"/>
    </row>
    <row r="50" spans="1:5" ht="12.75">
      <c r="A50" s="91"/>
      <c r="B50" s="92"/>
      <c r="C50" s="92"/>
      <c r="D50" s="92"/>
      <c r="E50" s="92"/>
    </row>
    <row r="51" spans="1:5" ht="12.75">
      <c r="A51" s="88"/>
      <c r="B51" s="89"/>
      <c r="C51" s="89"/>
      <c r="D51" s="89"/>
      <c r="E51" s="89"/>
    </row>
    <row r="52" spans="1:5" ht="12.75">
      <c r="A52" s="87"/>
      <c r="B52" s="92"/>
      <c r="C52" s="92"/>
      <c r="D52" s="92"/>
      <c r="E52" s="92"/>
    </row>
    <row r="53" spans="1:5" ht="12.75">
      <c r="A53" s="88"/>
      <c r="B53" s="89"/>
      <c r="C53" s="89"/>
      <c r="D53" s="89"/>
      <c r="E53" s="89"/>
    </row>
    <row r="54" spans="1:3" ht="18.75">
      <c r="A54" s="623" t="s">
        <v>547</v>
      </c>
      <c r="B54" s="623"/>
      <c r="C54" s="623"/>
    </row>
    <row r="56" spans="1:8" ht="16.5" customHeight="1">
      <c r="A56" s="664" t="s">
        <v>799</v>
      </c>
      <c r="B56" s="664"/>
      <c r="C56" s="664"/>
      <c r="D56" s="664"/>
      <c r="E56" s="664"/>
      <c r="F56" s="664"/>
      <c r="G56" s="664"/>
      <c r="H56" s="664"/>
    </row>
    <row r="57" spans="1:8" ht="21" customHeight="1">
      <c r="A57" s="664"/>
      <c r="B57" s="664"/>
      <c r="C57" s="664"/>
      <c r="D57" s="664"/>
      <c r="E57" s="664"/>
      <c r="F57" s="664"/>
      <c r="G57" s="664"/>
      <c r="H57" s="664"/>
    </row>
    <row r="59" spans="1:11" ht="47.25">
      <c r="A59" s="137"/>
      <c r="B59" s="138"/>
      <c r="C59" s="115" t="s">
        <v>722</v>
      </c>
      <c r="D59" s="624" t="s">
        <v>721</v>
      </c>
      <c r="E59" s="624"/>
      <c r="F59" s="624"/>
      <c r="G59" s="631" t="s">
        <v>733</v>
      </c>
      <c r="H59" s="632"/>
      <c r="K59" s="379" t="s">
        <v>497</v>
      </c>
    </row>
    <row r="60" spans="1:13" ht="15.75" customHeight="1">
      <c r="A60" s="612" t="s">
        <v>715</v>
      </c>
      <c r="B60" s="613"/>
      <c r="C60" s="345">
        <v>36</v>
      </c>
      <c r="D60" s="667" t="e">
        <f>((#REF!+#REF!)*(1+('BFR '!K60/100))/(#REF!+#REF!))</f>
        <v>#REF!</v>
      </c>
      <c r="E60" s="668"/>
      <c r="F60" s="668"/>
      <c r="G60" s="118" t="e">
        <f>C60*D60</f>
        <v>#REF!</v>
      </c>
      <c r="H60" s="118" t="s">
        <v>808</v>
      </c>
      <c r="J60" s="135" t="s">
        <v>546</v>
      </c>
      <c r="K60" s="134" t="s">
        <v>500</v>
      </c>
      <c r="M60" s="133" t="s">
        <v>500</v>
      </c>
    </row>
    <row r="61" spans="1:13" ht="15.75" customHeight="1">
      <c r="A61" s="612" t="s">
        <v>720</v>
      </c>
      <c r="B61" s="613"/>
      <c r="C61" s="346">
        <v>40</v>
      </c>
      <c r="D61" s="665" t="e">
        <f>(#REF!+#REF!)/(#REF!+#REF!)</f>
        <v>#REF!</v>
      </c>
      <c r="E61" s="666"/>
      <c r="F61" s="666"/>
      <c r="G61" s="119" t="e">
        <f>C61*D61</f>
        <v>#REF!</v>
      </c>
      <c r="H61" s="119" t="s">
        <v>808</v>
      </c>
      <c r="M61" s="133">
        <v>5.5</v>
      </c>
    </row>
    <row r="62" spans="1:13" ht="15.75" customHeight="1">
      <c r="A62" s="612" t="s">
        <v>723</v>
      </c>
      <c r="B62" s="613"/>
      <c r="C62" s="346">
        <v>40</v>
      </c>
      <c r="D62" s="665" t="e">
        <f>#REF!/(#REF!+#REF!)</f>
        <v>#REF!</v>
      </c>
      <c r="E62" s="666"/>
      <c r="F62" s="666"/>
      <c r="G62" s="119" t="e">
        <f>C62*D62</f>
        <v>#REF!</v>
      </c>
      <c r="H62" s="119" t="s">
        <v>808</v>
      </c>
      <c r="M62" s="61">
        <v>19.6</v>
      </c>
    </row>
    <row r="63" spans="1:8" ht="15.75" customHeight="1">
      <c r="A63" s="612" t="s">
        <v>724</v>
      </c>
      <c r="B63" s="613"/>
      <c r="C63" s="346">
        <v>40</v>
      </c>
      <c r="D63" s="669" t="e">
        <f>(#REF!+#REF!)-#REF!-#REF!</f>
        <v>#REF!</v>
      </c>
      <c r="E63" s="666"/>
      <c r="F63" s="666"/>
      <c r="G63" s="119" t="e">
        <f>C63*D63</f>
        <v>#REF!</v>
      </c>
      <c r="H63" s="119" t="s">
        <v>808</v>
      </c>
    </row>
    <row r="64" spans="1:8" ht="15.75" customHeight="1">
      <c r="A64" s="612" t="s">
        <v>716</v>
      </c>
      <c r="B64" s="613"/>
      <c r="C64" s="346">
        <v>30</v>
      </c>
      <c r="D64" s="620" t="e">
        <f>(#REF!+#REF!)*(1+(K60/100))/(#REF!+#REF!)</f>
        <v>#REF!</v>
      </c>
      <c r="E64" s="615"/>
      <c r="F64" s="615"/>
      <c r="G64" s="119" t="s">
        <v>808</v>
      </c>
      <c r="H64" s="119" t="e">
        <f>C64*D64</f>
        <v>#REF!</v>
      </c>
    </row>
    <row r="65" spans="1:8" ht="15.75" customHeight="1">
      <c r="A65" s="612" t="s">
        <v>718</v>
      </c>
      <c r="B65" s="613"/>
      <c r="C65" s="346">
        <v>15</v>
      </c>
      <c r="D65" s="614" t="e">
        <f>#REF!/(#REF!+#REF!)</f>
        <v>#REF!</v>
      </c>
      <c r="E65" s="615"/>
      <c r="F65" s="615"/>
      <c r="G65" s="119" t="s">
        <v>808</v>
      </c>
      <c r="H65" s="119" t="e">
        <f>C65*D65</f>
        <v>#REF!</v>
      </c>
    </row>
    <row r="66" spans="1:8" ht="15.75" customHeight="1">
      <c r="A66" s="616" t="s">
        <v>719</v>
      </c>
      <c r="B66" s="617"/>
      <c r="C66" s="347">
        <v>30</v>
      </c>
      <c r="D66" s="618" t="e">
        <f>#REF!/(#REF!+#REF!)</f>
        <v>#REF!</v>
      </c>
      <c r="E66" s="619"/>
      <c r="F66" s="619"/>
      <c r="G66" s="119" t="s">
        <v>808</v>
      </c>
      <c r="H66" s="119" t="e">
        <f>C66*D66</f>
        <v>#REF!</v>
      </c>
    </row>
    <row r="67" spans="1:8" ht="15.75" customHeight="1">
      <c r="A67" s="604"/>
      <c r="B67" s="605"/>
      <c r="C67" s="606"/>
      <c r="D67" s="598" t="s">
        <v>548</v>
      </c>
      <c r="E67" s="599"/>
      <c r="F67" s="600"/>
      <c r="G67" s="139" t="e">
        <f>SUM(G60:G62)</f>
        <v>#REF!</v>
      </c>
      <c r="H67" s="140" t="e">
        <f>SUM(H64:H66)</f>
        <v>#REF!</v>
      </c>
    </row>
    <row r="68" spans="1:8" ht="15.75" customHeight="1">
      <c r="A68" s="607"/>
      <c r="B68" s="608"/>
      <c r="C68" s="609"/>
      <c r="D68" s="601"/>
      <c r="E68" s="602"/>
      <c r="F68" s="603"/>
      <c r="G68" s="610" t="e">
        <f>H67-G67</f>
        <v>#REF!</v>
      </c>
      <c r="H68" s="611"/>
    </row>
    <row r="69" spans="1:4" ht="12.75">
      <c r="A69" s="80"/>
      <c r="B69" s="81"/>
      <c r="C69" s="82"/>
      <c r="D69" s="83"/>
    </row>
    <row r="70" spans="1:4" ht="12.75">
      <c r="A70" s="80"/>
      <c r="B70" s="81"/>
      <c r="C70" s="82"/>
      <c r="D70" s="83"/>
    </row>
    <row r="71" spans="1:4" ht="12.75">
      <c r="A71" s="1"/>
      <c r="B71" s="1"/>
      <c r="C71" s="58"/>
      <c r="D71" s="84"/>
    </row>
    <row r="72" spans="1:4" ht="12.75">
      <c r="A72" s="1"/>
      <c r="B72" s="1"/>
      <c r="C72" s="58"/>
      <c r="D72" s="84"/>
    </row>
    <row r="73" spans="1:4" ht="18.75">
      <c r="A73" s="623" t="s">
        <v>278</v>
      </c>
      <c r="B73" s="623"/>
      <c r="C73" s="623"/>
      <c r="D73" s="84"/>
    </row>
    <row r="74" spans="1:4" ht="9" customHeight="1">
      <c r="A74" s="146"/>
      <c r="B74" s="146"/>
      <c r="C74" s="146"/>
      <c r="D74" s="84"/>
    </row>
    <row r="75" spans="1:8" ht="12.75">
      <c r="A75" s="664" t="s">
        <v>282</v>
      </c>
      <c r="B75" s="664"/>
      <c r="C75" s="664"/>
      <c r="D75" s="664"/>
      <c r="E75" s="664"/>
      <c r="F75" s="664"/>
      <c r="G75" s="664"/>
      <c r="H75" s="664"/>
    </row>
    <row r="76" spans="1:8" ht="27" customHeight="1">
      <c r="A76" s="664"/>
      <c r="B76" s="664"/>
      <c r="C76" s="664"/>
      <c r="D76" s="664"/>
      <c r="E76" s="664"/>
      <c r="F76" s="664"/>
      <c r="G76" s="664"/>
      <c r="H76" s="664"/>
    </row>
    <row r="77" spans="1:8" ht="13.5" customHeight="1">
      <c r="A77" s="275"/>
      <c r="B77" s="275"/>
      <c r="C77" s="275"/>
      <c r="D77" s="275"/>
      <c r="E77" s="275"/>
      <c r="F77" s="275"/>
      <c r="G77" s="275"/>
      <c r="H77" s="275"/>
    </row>
    <row r="78" spans="1:4" ht="18.75">
      <c r="A78" s="633" t="s">
        <v>283</v>
      </c>
      <c r="B78" s="633"/>
      <c r="C78" s="82"/>
      <c r="D78" s="83"/>
    </row>
    <row r="79" spans="1:9" ht="29.25" customHeight="1">
      <c r="A79" s="664" t="s">
        <v>284</v>
      </c>
      <c r="B79" s="664"/>
      <c r="C79" s="664"/>
      <c r="D79" s="664"/>
      <c r="E79" s="664"/>
      <c r="F79" s="664"/>
      <c r="G79" s="664"/>
      <c r="H79" s="664"/>
      <c r="I79" s="664"/>
    </row>
    <row r="80" spans="1:9" ht="47.25" customHeight="1">
      <c r="A80" s="664"/>
      <c r="B80" s="664"/>
      <c r="C80" s="664"/>
      <c r="D80" s="664"/>
      <c r="E80" s="664"/>
      <c r="F80" s="664"/>
      <c r="G80" s="664"/>
      <c r="H80" s="664"/>
      <c r="I80" s="664"/>
    </row>
    <row r="81" spans="1:4" ht="12.75">
      <c r="A81" s="1"/>
      <c r="B81" s="1"/>
      <c r="C81" s="58"/>
      <c r="D81" s="84"/>
    </row>
    <row r="82" spans="1:9" ht="27.75" customHeight="1">
      <c r="A82" s="664" t="s">
        <v>682</v>
      </c>
      <c r="B82" s="664"/>
      <c r="C82" s="664"/>
      <c r="D82" s="664"/>
      <c r="E82" s="664"/>
      <c r="F82" s="664"/>
      <c r="G82" s="664"/>
      <c r="H82" s="664"/>
      <c r="I82" s="664"/>
    </row>
    <row r="83" spans="1:9" ht="31.5" customHeight="1">
      <c r="A83" s="664"/>
      <c r="B83" s="664"/>
      <c r="C83" s="664"/>
      <c r="D83" s="664"/>
      <c r="E83" s="664"/>
      <c r="F83" s="664"/>
      <c r="G83" s="664"/>
      <c r="H83" s="664"/>
      <c r="I83" s="664"/>
    </row>
    <row r="84" spans="1:4" ht="12.75">
      <c r="A84" s="1"/>
      <c r="B84" s="1"/>
      <c r="C84" s="1"/>
      <c r="D84" s="1"/>
    </row>
    <row r="85" spans="1:4" ht="12.75">
      <c r="A85" s="1"/>
      <c r="B85" s="1"/>
      <c r="C85" s="1"/>
      <c r="D85" s="1"/>
    </row>
    <row r="86" spans="1:4" ht="13.5" customHeight="1">
      <c r="A86" s="633" t="s">
        <v>683</v>
      </c>
      <c r="B86" s="633"/>
      <c r="C86" s="131"/>
      <c r="D86" s="79"/>
    </row>
    <row r="87" spans="1:9" ht="43.5" customHeight="1">
      <c r="A87" s="664" t="s">
        <v>684</v>
      </c>
      <c r="B87" s="664"/>
      <c r="C87" s="664"/>
      <c r="D87" s="664"/>
      <c r="E87" s="664"/>
      <c r="F87" s="664"/>
      <c r="G87" s="664"/>
      <c r="H87" s="664"/>
      <c r="I87" s="664"/>
    </row>
    <row r="88" spans="1:9" ht="35.25" customHeight="1">
      <c r="A88" s="664"/>
      <c r="B88" s="664"/>
      <c r="C88" s="664"/>
      <c r="D88" s="664"/>
      <c r="E88" s="664"/>
      <c r="F88" s="664"/>
      <c r="G88" s="664"/>
      <c r="H88" s="664"/>
      <c r="I88" s="664"/>
    </row>
    <row r="89" spans="1:4" ht="12.75">
      <c r="A89" s="80"/>
      <c r="B89" s="132"/>
      <c r="C89" s="132"/>
      <c r="D89" s="83"/>
    </row>
    <row r="90" spans="1:4" ht="12.75">
      <c r="A90" s="80"/>
      <c r="B90" s="132"/>
      <c r="C90" s="132"/>
      <c r="D90" s="83"/>
    </row>
    <row r="91" spans="1:4" ht="18.75">
      <c r="A91" s="633" t="s">
        <v>685</v>
      </c>
      <c r="B91" s="633"/>
      <c r="C91" s="58"/>
      <c r="D91" s="84"/>
    </row>
    <row r="92" spans="1:9" ht="31.5" customHeight="1">
      <c r="A92" s="664" t="s">
        <v>686</v>
      </c>
      <c r="B92" s="664"/>
      <c r="C92" s="664"/>
      <c r="D92" s="664"/>
      <c r="E92" s="664"/>
      <c r="F92" s="664"/>
      <c r="G92" s="664"/>
      <c r="H92" s="664"/>
      <c r="I92" s="664"/>
    </row>
    <row r="93" spans="1:9" ht="31.5" customHeight="1">
      <c r="A93" s="664"/>
      <c r="B93" s="664"/>
      <c r="C93" s="664"/>
      <c r="D93" s="664"/>
      <c r="E93" s="664"/>
      <c r="F93" s="664"/>
      <c r="G93" s="664"/>
      <c r="H93" s="664"/>
      <c r="I93" s="664"/>
    </row>
    <row r="94" spans="1:4" ht="12.75">
      <c r="A94" s="1"/>
      <c r="B94" s="1"/>
      <c r="C94" s="1"/>
      <c r="D94" s="1"/>
    </row>
    <row r="95" spans="1:4" ht="12.75">
      <c r="A95" s="79"/>
      <c r="B95" s="79"/>
      <c r="C95" s="79"/>
      <c r="D95" s="79"/>
    </row>
    <row r="96" spans="1:4" ht="12.75">
      <c r="A96" s="80"/>
      <c r="B96" s="81"/>
      <c r="C96" s="82"/>
      <c r="D96" s="83"/>
    </row>
    <row r="97" spans="1:4" ht="12.75">
      <c r="A97" s="80"/>
      <c r="B97" s="81"/>
      <c r="C97" s="82"/>
      <c r="D97" s="83"/>
    </row>
    <row r="98" spans="1:4" ht="12.75">
      <c r="A98" s="80"/>
      <c r="B98" s="81"/>
      <c r="C98" s="82"/>
      <c r="D98" s="83"/>
    </row>
    <row r="99" spans="1:4" ht="12.75">
      <c r="A99" s="80"/>
      <c r="B99" s="81"/>
      <c r="C99" s="82"/>
      <c r="D99" s="83"/>
    </row>
    <row r="100" spans="1:4" ht="12.75">
      <c r="A100" s="1"/>
      <c r="B100" s="1"/>
      <c r="C100" s="58"/>
      <c r="D100" s="84"/>
    </row>
    <row r="101" spans="1:4" ht="12.75">
      <c r="A101" s="1"/>
      <c r="B101" s="1"/>
      <c r="C101" s="1"/>
      <c r="D101" s="1"/>
    </row>
    <row r="102" spans="1:4" ht="12.75">
      <c r="A102" s="1"/>
      <c r="B102" s="1"/>
      <c r="C102" s="1"/>
      <c r="D102" s="1"/>
    </row>
    <row r="103" spans="1:4" ht="12.75">
      <c r="A103" s="1"/>
      <c r="B103" s="1"/>
      <c r="C103" s="1"/>
      <c r="D103" s="1"/>
    </row>
    <row r="104" spans="1:4" ht="12.75">
      <c r="A104" s="1"/>
      <c r="B104" s="1"/>
      <c r="C104" s="1"/>
      <c r="D104" s="1"/>
    </row>
    <row r="105" spans="1:4" ht="12.75">
      <c r="A105" s="1"/>
      <c r="B105" s="1"/>
      <c r="C105" s="1"/>
      <c r="D105" s="1"/>
    </row>
    <row r="106" spans="1:4" ht="12.75">
      <c r="A106" s="79"/>
      <c r="B106" s="79"/>
      <c r="C106" s="79"/>
      <c r="D106" s="79"/>
    </row>
    <row r="107" spans="1:4" ht="12.75">
      <c r="A107" s="80"/>
      <c r="B107" s="81"/>
      <c r="C107" s="82"/>
      <c r="D107" s="83"/>
    </row>
    <row r="108" spans="1:4" ht="12.75">
      <c r="A108" s="80"/>
      <c r="B108" s="81"/>
      <c r="C108" s="82"/>
      <c r="D108" s="83"/>
    </row>
    <row r="109" spans="1:4" ht="12.75">
      <c r="A109" s="80"/>
      <c r="B109" s="81"/>
      <c r="C109" s="82"/>
      <c r="D109" s="83"/>
    </row>
    <row r="110" spans="1:4" ht="12.75">
      <c r="A110" s="80"/>
      <c r="B110" s="81"/>
      <c r="C110" s="82"/>
      <c r="D110" s="83"/>
    </row>
    <row r="111" spans="1:4" ht="12.75">
      <c r="A111" s="1"/>
      <c r="B111" s="1"/>
      <c r="C111" s="58"/>
      <c r="D111" s="84"/>
    </row>
  </sheetData>
  <sheetProtection/>
  <protectedRanges>
    <protectedRange sqref="K60" name="Plage5"/>
    <protectedRange sqref="C60:C66" name="Plage4"/>
    <protectedRange sqref="A39" name="Plage3"/>
    <protectedRange sqref="A28:D28" name="Plage2"/>
    <protectedRange sqref="A16:D16" name="Plage1"/>
  </protectedRanges>
  <mergeCells count="68">
    <mergeCell ref="A91:B91"/>
    <mergeCell ref="A92:I93"/>
    <mergeCell ref="A10:G13"/>
    <mergeCell ref="A21:G24"/>
    <mergeCell ref="A33:G36"/>
    <mergeCell ref="A78:B78"/>
    <mergeCell ref="A79:I80"/>
    <mergeCell ref="A82:I83"/>
    <mergeCell ref="A87:I88"/>
    <mergeCell ref="A86:B86"/>
    <mergeCell ref="A73:C73"/>
    <mergeCell ref="A75:H76"/>
    <mergeCell ref="A56:H57"/>
    <mergeCell ref="D61:F61"/>
    <mergeCell ref="A62:B62"/>
    <mergeCell ref="D62:F62"/>
    <mergeCell ref="D60:F60"/>
    <mergeCell ref="A61:B61"/>
    <mergeCell ref="A63:B63"/>
    <mergeCell ref="D63:F63"/>
    <mergeCell ref="A15:B15"/>
    <mergeCell ref="C15:D15"/>
    <mergeCell ref="A16:B16"/>
    <mergeCell ref="C16:D16"/>
    <mergeCell ref="E15:F15"/>
    <mergeCell ref="A2:J2"/>
    <mergeCell ref="B47:D47"/>
    <mergeCell ref="E45:F45"/>
    <mergeCell ref="E46:F46"/>
    <mergeCell ref="E47:F47"/>
    <mergeCell ref="E28:F29"/>
    <mergeCell ref="A29:D29"/>
    <mergeCell ref="A40:D40"/>
    <mergeCell ref="A38:D38"/>
    <mergeCell ref="A39:D39"/>
    <mergeCell ref="A28:B28"/>
    <mergeCell ref="C28:D28"/>
    <mergeCell ref="A17:D17"/>
    <mergeCell ref="A27:B27"/>
    <mergeCell ref="C27:D27"/>
    <mergeCell ref="A25:E25"/>
    <mergeCell ref="E27:F27"/>
    <mergeCell ref="E16:F17"/>
    <mergeCell ref="G59:H59"/>
    <mergeCell ref="A6:C6"/>
    <mergeCell ref="A9:B9"/>
    <mergeCell ref="A20:B20"/>
    <mergeCell ref="A32:B32"/>
    <mergeCell ref="A43:B43"/>
    <mergeCell ref="B45:D45"/>
    <mergeCell ref="B46:D46"/>
    <mergeCell ref="E38:F38"/>
    <mergeCell ref="E39:F40"/>
    <mergeCell ref="A64:B64"/>
    <mergeCell ref="D64:F64"/>
    <mergeCell ref="A48:A49"/>
    <mergeCell ref="A54:C54"/>
    <mergeCell ref="D59:F59"/>
    <mergeCell ref="A60:B60"/>
    <mergeCell ref="E48:F49"/>
    <mergeCell ref="B48:D49"/>
    <mergeCell ref="D67:F68"/>
    <mergeCell ref="A67:C68"/>
    <mergeCell ref="G68:H68"/>
    <mergeCell ref="A65:B65"/>
    <mergeCell ref="D65:F65"/>
    <mergeCell ref="A66:B66"/>
    <mergeCell ref="D66:F66"/>
  </mergeCells>
  <dataValidations count="1">
    <dataValidation type="list" showInputMessage="1" showErrorMessage="1" sqref="K60">
      <formula1>$M$60:$M$62</formula1>
    </dataValidation>
  </dataValidations>
  <printOptions/>
  <pageMargins left="0.75" right="0.75" top="1" bottom="1" header="0.4921259845" footer="0.4921259845"/>
  <pageSetup fitToHeight="1" fitToWidth="1" horizontalDpi="600" verticalDpi="600" orientation="portrait" paperSize="9" scale="85" r:id="rId4"/>
  <ignoredErrors>
    <ignoredError sqref="E45:F47 E48" unlockedFormula="1"/>
    <ignoredError sqref="D60 G61:G62 H64:H66 G60 G63 D61:F62 D64:F66 G67:H67 G68" evalError="1"/>
  </ignoredErrors>
  <drawing r:id="rId3"/>
  <legacyDrawing r:id="rId2"/>
</worksheet>
</file>

<file path=xl/worksheets/sheet8.xml><?xml version="1.0" encoding="utf-8"?>
<worksheet xmlns="http://schemas.openxmlformats.org/spreadsheetml/2006/main" xmlns:r="http://schemas.openxmlformats.org/officeDocument/2006/relationships">
  <sheetPr codeName="Feuil4">
    <tabColor indexed="57"/>
  </sheetPr>
  <dimension ref="A2:IV96"/>
  <sheetViews>
    <sheetView showGridLines="0" workbookViewId="0" topLeftCell="A1">
      <selection activeCell="A1" sqref="A1"/>
    </sheetView>
  </sheetViews>
  <sheetFormatPr defaultColWidth="11.421875" defaultRowHeight="12.75"/>
  <cols>
    <col min="1" max="1" width="28.421875" style="0" customWidth="1"/>
    <col min="2" max="2" width="14.00390625" style="0" customWidth="1"/>
    <col min="3" max="3" width="12.57421875" style="0" customWidth="1"/>
    <col min="4" max="4" width="13.140625" style="0" customWidth="1"/>
    <col min="5" max="5" width="17.28125" style="0" customWidth="1"/>
    <col min="6" max="6" width="15.140625" style="0" customWidth="1"/>
    <col min="7" max="7" width="12.00390625" style="0" customWidth="1"/>
    <col min="8" max="8" width="15.00390625" style="0" customWidth="1"/>
    <col min="9" max="9" width="16.140625" style="0" customWidth="1"/>
    <col min="10" max="11" width="14.7109375" style="0" customWidth="1"/>
    <col min="12" max="12" width="4.57421875" style="0" customWidth="1"/>
    <col min="13" max="13" width="15.7109375" style="0" customWidth="1"/>
  </cols>
  <sheetData>
    <row r="2" spans="1:13" ht="26.25" thickBot="1">
      <c r="A2" s="498" t="s">
        <v>562</v>
      </c>
      <c r="B2" s="498"/>
      <c r="C2" s="498"/>
      <c r="D2" s="498"/>
      <c r="E2" s="498"/>
      <c r="F2" s="498"/>
      <c r="G2" s="498"/>
      <c r="H2" s="498"/>
      <c r="I2" s="498"/>
      <c r="J2" s="498"/>
      <c r="K2" s="312"/>
      <c r="L2" s="312"/>
      <c r="M2" s="312"/>
    </row>
    <row r="4" spans="1:256" ht="57.75" customHeight="1">
      <c r="A4" s="664" t="s">
        <v>648</v>
      </c>
      <c r="B4" s="664"/>
      <c r="C4" s="664"/>
      <c r="D4" s="664"/>
      <c r="E4" s="664"/>
      <c r="F4" s="664"/>
      <c r="G4" s="664"/>
      <c r="H4" s="664"/>
      <c r="I4" s="664"/>
      <c r="J4" s="664"/>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c r="BH4" s="597"/>
      <c r="BI4" s="597"/>
      <c r="BJ4" s="597"/>
      <c r="BK4" s="597"/>
      <c r="BL4" s="597"/>
      <c r="BM4" s="597"/>
      <c r="BN4" s="597"/>
      <c r="BO4" s="597"/>
      <c r="BP4" s="597"/>
      <c r="BQ4" s="597"/>
      <c r="BR4" s="597"/>
      <c r="BS4" s="597"/>
      <c r="BT4" s="597"/>
      <c r="BU4" s="597"/>
      <c r="BV4" s="597"/>
      <c r="BW4" s="597"/>
      <c r="BX4" s="597"/>
      <c r="BY4" s="597"/>
      <c r="BZ4" s="597"/>
      <c r="CA4" s="597"/>
      <c r="CB4" s="597"/>
      <c r="CC4" s="597"/>
      <c r="CD4" s="597"/>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7"/>
      <c r="ED4" s="597"/>
      <c r="EE4" s="597"/>
      <c r="EF4" s="597"/>
      <c r="EG4" s="597"/>
      <c r="EH4" s="597"/>
      <c r="EI4" s="597"/>
      <c r="EJ4" s="597"/>
      <c r="EK4" s="597"/>
      <c r="EL4" s="597"/>
      <c r="EM4" s="597"/>
      <c r="EN4" s="597"/>
      <c r="EO4" s="597"/>
      <c r="EP4" s="597"/>
      <c r="EQ4" s="597"/>
      <c r="ER4" s="597"/>
      <c r="ES4" s="597"/>
      <c r="ET4" s="597"/>
      <c r="EU4" s="597"/>
      <c r="EV4" s="597"/>
      <c r="EW4" s="597"/>
      <c r="EX4" s="597"/>
      <c r="EY4" s="597"/>
      <c r="EZ4" s="597"/>
      <c r="FA4" s="597"/>
      <c r="FB4" s="597"/>
      <c r="FC4" s="597"/>
      <c r="FD4" s="597"/>
      <c r="FE4" s="597"/>
      <c r="FF4" s="597"/>
      <c r="FG4" s="597"/>
      <c r="FH4" s="597"/>
      <c r="FI4" s="597"/>
      <c r="FJ4" s="597"/>
      <c r="FK4" s="597"/>
      <c r="FL4" s="597"/>
      <c r="FM4" s="597"/>
      <c r="FN4" s="597"/>
      <c r="FO4" s="597"/>
      <c r="FP4" s="597"/>
      <c r="FQ4" s="597"/>
      <c r="FR4" s="597"/>
      <c r="FS4" s="597"/>
      <c r="FT4" s="597"/>
      <c r="FU4" s="597"/>
      <c r="FV4" s="597"/>
      <c r="FW4" s="597"/>
      <c r="FX4" s="597"/>
      <c r="FY4" s="597"/>
      <c r="FZ4" s="597"/>
      <c r="GA4" s="597"/>
      <c r="GB4" s="597"/>
      <c r="GC4" s="597"/>
      <c r="GD4" s="597"/>
      <c r="GE4" s="597"/>
      <c r="GF4" s="597"/>
      <c r="GG4" s="597"/>
      <c r="GH4" s="597"/>
      <c r="GI4" s="597"/>
      <c r="GJ4" s="597"/>
      <c r="GK4" s="597"/>
      <c r="GL4" s="597"/>
      <c r="GM4" s="597"/>
      <c r="GN4" s="597"/>
      <c r="GO4" s="597"/>
      <c r="GP4" s="597"/>
      <c r="GQ4" s="597"/>
      <c r="GR4" s="597"/>
      <c r="GS4" s="597"/>
      <c r="GT4" s="597"/>
      <c r="GU4" s="597"/>
      <c r="GV4" s="597"/>
      <c r="GW4" s="597"/>
      <c r="GX4" s="597"/>
      <c r="GY4" s="597"/>
      <c r="GZ4" s="597"/>
      <c r="HA4" s="597"/>
      <c r="HB4" s="597"/>
      <c r="HC4" s="597"/>
      <c r="HD4" s="597"/>
      <c r="HE4" s="597"/>
      <c r="HF4" s="597"/>
      <c r="HG4" s="597"/>
      <c r="HH4" s="597"/>
      <c r="HI4" s="597"/>
      <c r="HJ4" s="597"/>
      <c r="HK4" s="597"/>
      <c r="HL4" s="597"/>
      <c r="HM4" s="597"/>
      <c r="HN4" s="597"/>
      <c r="HO4" s="597"/>
      <c r="HP4" s="597"/>
      <c r="HQ4" s="597"/>
      <c r="HR4" s="597"/>
      <c r="HS4" s="597"/>
      <c r="HT4" s="597"/>
      <c r="HU4" s="597"/>
      <c r="HV4" s="597"/>
      <c r="HW4" s="597"/>
      <c r="HX4" s="597"/>
      <c r="HY4" s="597"/>
      <c r="HZ4" s="597"/>
      <c r="IA4" s="597"/>
      <c r="IB4" s="597"/>
      <c r="IC4" s="597"/>
      <c r="ID4" s="597"/>
      <c r="IE4" s="597"/>
      <c r="IF4" s="597"/>
      <c r="IG4" s="597"/>
      <c r="IH4" s="597"/>
      <c r="II4" s="597"/>
      <c r="IJ4" s="597"/>
      <c r="IK4" s="597"/>
      <c r="IL4" s="597"/>
      <c r="IM4" s="597"/>
      <c r="IN4" s="597"/>
      <c r="IO4" s="597"/>
      <c r="IP4" s="597"/>
      <c r="IQ4" s="597"/>
      <c r="IR4" s="597"/>
      <c r="IS4" s="597"/>
      <c r="IT4" s="597"/>
      <c r="IU4" s="597"/>
      <c r="IV4" s="597"/>
    </row>
    <row r="5" spans="1:10" ht="26.25" customHeight="1">
      <c r="A5" s="597" t="s">
        <v>647</v>
      </c>
      <c r="B5" s="597"/>
      <c r="C5" s="597"/>
      <c r="D5" s="597"/>
      <c r="E5" s="597"/>
      <c r="F5" s="597"/>
      <c r="G5" s="597"/>
      <c r="H5" s="597"/>
      <c r="I5" s="597"/>
      <c r="J5" s="597"/>
    </row>
    <row r="6" spans="1:10" ht="15.75" customHeight="1">
      <c r="A6" s="12"/>
      <c r="B6" s="12"/>
      <c r="C6" s="12"/>
      <c r="D6" s="12"/>
      <c r="E6" s="12"/>
      <c r="F6" s="12"/>
      <c r="G6" s="12"/>
      <c r="H6" s="12"/>
      <c r="I6" s="12"/>
      <c r="J6" s="24"/>
    </row>
    <row r="7" spans="1:10" ht="21" customHeight="1">
      <c r="A7" s="597" t="s">
        <v>564</v>
      </c>
      <c r="B7" s="597"/>
      <c r="C7" s="597"/>
      <c r="D7" s="597"/>
      <c r="E7" s="597"/>
      <c r="F7" s="597"/>
      <c r="G7" s="597"/>
      <c r="H7" s="597"/>
      <c r="I7" s="597"/>
      <c r="J7" s="597"/>
    </row>
    <row r="8" spans="1:3" ht="20.25" customHeight="1">
      <c r="A8" s="676" t="s">
        <v>179</v>
      </c>
      <c r="B8" s="676"/>
      <c r="C8" s="676"/>
    </row>
    <row r="9" spans="1:10" ht="18.75">
      <c r="A9" s="12"/>
      <c r="B9" s="12"/>
      <c r="C9" s="12"/>
      <c r="D9" s="12"/>
      <c r="E9" s="12"/>
      <c r="F9" s="12"/>
      <c r="G9" s="12"/>
      <c r="H9" s="12"/>
      <c r="I9" s="12"/>
      <c r="J9" s="24"/>
    </row>
    <row r="10" spans="1:10" ht="18.75">
      <c r="A10" s="597" t="s">
        <v>825</v>
      </c>
      <c r="B10" s="597"/>
      <c r="C10" s="597"/>
      <c r="D10" s="597"/>
      <c r="E10" s="597"/>
      <c r="F10" s="597"/>
      <c r="G10" s="597"/>
      <c r="H10" s="597"/>
      <c r="I10" s="597"/>
      <c r="J10" s="597"/>
    </row>
    <row r="11" spans="1:10" ht="18.75">
      <c r="A11" s="676" t="s">
        <v>211</v>
      </c>
      <c r="B11" s="676"/>
      <c r="C11" s="676"/>
      <c r="D11" s="246"/>
      <c r="E11" s="246"/>
      <c r="F11" s="246"/>
      <c r="G11" s="246"/>
      <c r="H11" s="246"/>
      <c r="I11" s="246"/>
      <c r="J11" s="246"/>
    </row>
    <row r="12" spans="1:10" ht="18.75">
      <c r="A12" s="12"/>
      <c r="B12" s="12"/>
      <c r="C12" s="12"/>
      <c r="D12" s="12"/>
      <c r="E12" s="12"/>
      <c r="F12" s="12"/>
      <c r="G12" s="12"/>
      <c r="H12" s="12"/>
      <c r="I12" s="12"/>
      <c r="J12" s="24"/>
    </row>
    <row r="13" spans="1:10" ht="18.75">
      <c r="A13" s="597" t="s">
        <v>826</v>
      </c>
      <c r="B13" s="597"/>
      <c r="C13" s="597"/>
      <c r="D13" s="597"/>
      <c r="E13" s="597"/>
      <c r="F13" s="597"/>
      <c r="G13" s="597"/>
      <c r="H13" s="597"/>
      <c r="I13" s="597"/>
      <c r="J13" s="597"/>
    </row>
    <row r="14" spans="1:10" ht="18.75">
      <c r="A14" s="676" t="s">
        <v>212</v>
      </c>
      <c r="B14" s="676"/>
      <c r="C14" s="676"/>
      <c r="D14" s="246"/>
      <c r="E14" s="246"/>
      <c r="F14" s="246"/>
      <c r="G14" s="246"/>
      <c r="H14" s="246"/>
      <c r="I14" s="246"/>
      <c r="J14" s="246"/>
    </row>
    <row r="15" spans="1:10" ht="15.75">
      <c r="A15" s="245"/>
      <c r="B15" s="245"/>
      <c r="C15" s="245"/>
      <c r="D15" s="245"/>
      <c r="E15" s="245"/>
      <c r="F15" s="245"/>
      <c r="G15" s="245"/>
      <c r="H15" s="245"/>
      <c r="I15" s="245"/>
      <c r="J15" s="245"/>
    </row>
    <row r="16" spans="1:10" ht="20.25" customHeight="1">
      <c r="A16" s="664" t="s">
        <v>178</v>
      </c>
      <c r="B16" s="664"/>
      <c r="C16" s="664"/>
      <c r="D16" s="664"/>
      <c r="E16" s="664"/>
      <c r="F16" s="664"/>
      <c r="G16" s="664"/>
      <c r="H16" s="14"/>
      <c r="I16" s="14"/>
      <c r="J16" s="14"/>
    </row>
    <row r="17" spans="1:10" ht="20.25" customHeight="1">
      <c r="A17" s="664"/>
      <c r="B17" s="664"/>
      <c r="C17" s="664"/>
      <c r="D17" s="664"/>
      <c r="E17" s="664"/>
      <c r="F17" s="664"/>
      <c r="G17" s="664"/>
      <c r="H17" s="14"/>
      <c r="I17" s="14"/>
      <c r="J17" s="14"/>
    </row>
    <row r="18" spans="1:10" ht="20.25" customHeight="1">
      <c r="A18" s="292"/>
      <c r="B18" s="292"/>
      <c r="C18" s="292"/>
      <c r="D18" s="292"/>
      <c r="E18" s="292"/>
      <c r="F18" s="292"/>
      <c r="G18" s="292"/>
      <c r="H18" s="292"/>
      <c r="I18" s="292"/>
      <c r="J18" s="292"/>
    </row>
    <row r="19" spans="1:10" ht="26.25" customHeight="1">
      <c r="A19" s="680" t="s">
        <v>829</v>
      </c>
      <c r="B19" s="681"/>
      <c r="C19" s="681"/>
      <c r="D19" s="681"/>
      <c r="E19" s="682"/>
      <c r="F19" s="245"/>
      <c r="G19" s="245"/>
      <c r="H19" s="245"/>
      <c r="I19" s="245"/>
      <c r="J19" s="245"/>
    </row>
    <row r="20" spans="1:10" ht="38.25" customHeight="1">
      <c r="A20" s="683"/>
      <c r="B20" s="684"/>
      <c r="C20" s="272" t="s">
        <v>215</v>
      </c>
      <c r="D20" s="269" t="s">
        <v>216</v>
      </c>
      <c r="E20" s="273" t="s">
        <v>217</v>
      </c>
      <c r="F20" s="245"/>
      <c r="G20" s="245"/>
      <c r="H20" s="245"/>
      <c r="I20" s="245"/>
      <c r="J20" s="245"/>
    </row>
    <row r="21" spans="1:10" ht="22.5" customHeight="1">
      <c r="A21" s="678" t="s">
        <v>338</v>
      </c>
      <c r="B21" s="679"/>
      <c r="C21" s="254">
        <f>H50</f>
        <v>0</v>
      </c>
      <c r="D21" s="255">
        <f>J50</f>
        <v>0</v>
      </c>
      <c r="E21" s="256">
        <f>K50</f>
        <v>0</v>
      </c>
      <c r="F21" s="245"/>
      <c r="G21" s="245"/>
      <c r="H21" s="245"/>
      <c r="I21" s="245"/>
      <c r="J21" s="245"/>
    </row>
    <row r="22" spans="1:10" ht="22.5" customHeight="1">
      <c r="A22" s="678" t="s">
        <v>213</v>
      </c>
      <c r="B22" s="679"/>
      <c r="C22" s="254">
        <f>H67</f>
        <v>0</v>
      </c>
      <c r="D22" s="255">
        <f>J67</f>
        <v>0</v>
      </c>
      <c r="E22" s="256">
        <f>K67</f>
        <v>0</v>
      </c>
      <c r="F22" s="245"/>
      <c r="G22" s="245"/>
      <c r="H22" s="245"/>
      <c r="I22" s="245"/>
      <c r="J22" s="245"/>
    </row>
    <row r="23" spans="1:10" ht="22.5" customHeight="1">
      <c r="A23" s="678" t="s">
        <v>214</v>
      </c>
      <c r="B23" s="679"/>
      <c r="C23" s="254">
        <f>H82</f>
        <v>0</v>
      </c>
      <c r="D23" s="255">
        <f>J82</f>
        <v>0</v>
      </c>
      <c r="E23" s="256">
        <f>K82</f>
        <v>0</v>
      </c>
      <c r="F23" s="245"/>
      <c r="G23" s="245"/>
      <c r="H23" s="245"/>
      <c r="I23" s="245"/>
      <c r="J23" s="245"/>
    </row>
    <row r="24" spans="1:10" ht="22.5" customHeight="1">
      <c r="A24" s="257" t="s">
        <v>563</v>
      </c>
      <c r="B24" s="258"/>
      <c r="C24" s="259">
        <f>SUM(C21:C23)</f>
        <v>0</v>
      </c>
      <c r="D24" s="260">
        <f>SUM(D21:D23)</f>
        <v>0</v>
      </c>
      <c r="E24" s="261">
        <f>SUM(E21:E23)</f>
        <v>0</v>
      </c>
      <c r="F24" s="245"/>
      <c r="G24" s="245"/>
      <c r="H24" s="245"/>
      <c r="I24" s="245"/>
      <c r="J24" s="245"/>
    </row>
    <row r="25" spans="1:10" ht="15.75">
      <c r="A25" s="245"/>
      <c r="B25" s="245"/>
      <c r="C25" s="245"/>
      <c r="D25" s="245"/>
      <c r="E25" s="245"/>
      <c r="F25" s="245"/>
      <c r="G25" s="245"/>
      <c r="H25" s="245"/>
      <c r="I25" s="245"/>
      <c r="J25" s="245"/>
    </row>
    <row r="26" spans="1:10" ht="15.75">
      <c r="A26" s="245"/>
      <c r="B26" s="245"/>
      <c r="C26" s="245"/>
      <c r="D26" s="245"/>
      <c r="E26" s="245"/>
      <c r="F26" s="245"/>
      <c r="G26" s="245"/>
      <c r="H26" s="245"/>
      <c r="I26" s="245"/>
      <c r="J26" s="245"/>
    </row>
    <row r="27" spans="1:10" ht="15.75">
      <c r="A27" s="245"/>
      <c r="B27" s="245"/>
      <c r="C27" s="245"/>
      <c r="D27" s="245"/>
      <c r="E27" s="245"/>
      <c r="F27" s="245"/>
      <c r="G27" s="245"/>
      <c r="H27" s="245"/>
      <c r="I27" s="245"/>
      <c r="J27" s="245"/>
    </row>
    <row r="28" spans="1:10" ht="18.75">
      <c r="A28" s="253" t="s">
        <v>827</v>
      </c>
      <c r="B28" s="146"/>
      <c r="C28" s="245"/>
      <c r="D28" s="245"/>
      <c r="E28" s="245"/>
      <c r="F28" s="245"/>
      <c r="G28" s="245"/>
      <c r="H28" s="245"/>
      <c r="I28" s="245"/>
      <c r="J28" s="245"/>
    </row>
    <row r="29" spans="1:10" ht="15.75">
      <c r="A29" s="245"/>
      <c r="B29" s="245"/>
      <c r="C29" s="245"/>
      <c r="D29" s="245"/>
      <c r="E29" s="245"/>
      <c r="F29" s="245"/>
      <c r="G29" s="245"/>
      <c r="H29" s="245"/>
      <c r="I29" s="245"/>
      <c r="J29" s="245"/>
    </row>
    <row r="30" spans="1:10" ht="18.75">
      <c r="A30" s="12" t="s">
        <v>838</v>
      </c>
      <c r="B30" s="245"/>
      <c r="C30" s="245"/>
      <c r="D30" s="245"/>
      <c r="E30" s="245"/>
      <c r="F30" s="245"/>
      <c r="G30" s="245"/>
      <c r="H30" s="245"/>
      <c r="I30" s="245"/>
      <c r="J30" s="245"/>
    </row>
    <row r="31" spans="1:7" ht="18.75">
      <c r="A31" s="12"/>
      <c r="B31" s="12"/>
      <c r="C31" s="12"/>
      <c r="D31" s="12"/>
      <c r="E31" s="12"/>
      <c r="F31" s="12"/>
      <c r="G31" s="12"/>
    </row>
    <row r="32" spans="1:13" ht="15.75" customHeight="1">
      <c r="A32" s="675" t="s">
        <v>834</v>
      </c>
      <c r="B32" s="174"/>
      <c r="C32" s="247" t="s">
        <v>142</v>
      </c>
      <c r="D32" s="248">
        <v>2</v>
      </c>
      <c r="E32" s="249">
        <v>2.25</v>
      </c>
      <c r="F32" s="249">
        <v>2.5</v>
      </c>
      <c r="G32" s="249">
        <v>2.75</v>
      </c>
      <c r="H32" s="248">
        <v>3</v>
      </c>
      <c r="I32" s="250">
        <v>3.5</v>
      </c>
      <c r="J32" s="250">
        <v>4</v>
      </c>
      <c r="K32" s="173"/>
      <c r="L32" s="173"/>
      <c r="M32" s="173"/>
    </row>
    <row r="33" spans="1:13" ht="18.75" customHeight="1">
      <c r="A33" s="675"/>
      <c r="B33" s="176"/>
      <c r="C33" s="251" t="s">
        <v>501</v>
      </c>
      <c r="D33" s="332">
        <v>0.5</v>
      </c>
      <c r="E33" s="333">
        <v>0.555</v>
      </c>
      <c r="F33" s="332">
        <v>0.6</v>
      </c>
      <c r="G33" s="332">
        <v>0.637</v>
      </c>
      <c r="H33" s="332">
        <v>0.6667</v>
      </c>
      <c r="I33" s="334">
        <v>0.714</v>
      </c>
      <c r="J33" s="333">
        <v>0.75</v>
      </c>
      <c r="K33" s="177"/>
      <c r="L33" s="177"/>
      <c r="M33" s="177"/>
    </row>
    <row r="34" spans="1:13" ht="18.75">
      <c r="A34" s="175"/>
      <c r="B34" s="176"/>
      <c r="C34" s="178"/>
      <c r="D34" s="174"/>
      <c r="E34" s="176"/>
      <c r="F34" s="174"/>
      <c r="G34" s="174"/>
      <c r="H34" s="174"/>
      <c r="I34" s="179"/>
      <c r="J34" s="176"/>
      <c r="K34" s="177"/>
      <c r="L34" s="177"/>
      <c r="M34" s="177"/>
    </row>
    <row r="35" spans="1:13" ht="18.75">
      <c r="A35" s="12" t="s">
        <v>828</v>
      </c>
      <c r="B35" s="176"/>
      <c r="C35" s="178"/>
      <c r="D35" s="174"/>
      <c r="E35" s="176"/>
      <c r="F35" s="174"/>
      <c r="G35" s="174"/>
      <c r="H35" s="174"/>
      <c r="I35" s="179"/>
      <c r="J35" s="176"/>
      <c r="K35" s="180"/>
      <c r="L35" s="177"/>
      <c r="M35" s="177"/>
    </row>
    <row r="36" spans="1:13" ht="18.75">
      <c r="A36" s="378" t="s">
        <v>496</v>
      </c>
      <c r="B36" s="176"/>
      <c r="C36" s="178"/>
      <c r="D36" s="174"/>
      <c r="E36" s="176"/>
      <c r="F36" s="174"/>
      <c r="G36" s="174"/>
      <c r="H36" s="174"/>
      <c r="I36" s="179"/>
      <c r="J36" s="176"/>
      <c r="K36" s="180"/>
      <c r="L36" s="177"/>
      <c r="M36" s="177"/>
    </row>
    <row r="37" spans="1:13" ht="18.75">
      <c r="A37" s="181"/>
      <c r="B37" s="182"/>
      <c r="C37" s="183"/>
      <c r="D37" s="183"/>
      <c r="E37" s="183"/>
      <c r="F37" s="183"/>
      <c r="G37" s="183"/>
      <c r="H37" s="183"/>
      <c r="I37" s="183"/>
      <c r="J37" s="184"/>
      <c r="K37" s="184"/>
      <c r="L37" s="185"/>
      <c r="M37" s="186"/>
    </row>
    <row r="38" spans="1:13" ht="18.75">
      <c r="A38" s="252" t="s">
        <v>830</v>
      </c>
      <c r="B38" s="182"/>
      <c r="C38" s="183"/>
      <c r="D38" s="183"/>
      <c r="E38" s="183"/>
      <c r="F38" s="183"/>
      <c r="G38" s="183"/>
      <c r="H38" s="183"/>
      <c r="I38" s="183"/>
      <c r="J38" s="184"/>
      <c r="K38" s="184"/>
      <c r="L38" s="185"/>
      <c r="M38" s="186"/>
    </row>
    <row r="39" spans="1:13" ht="9.75" customHeight="1">
      <c r="A39" s="187"/>
      <c r="B39" s="182"/>
      <c r="C39" s="188"/>
      <c r="D39" s="188"/>
      <c r="E39" s="189"/>
      <c r="F39" s="188"/>
      <c r="G39" s="188"/>
      <c r="H39" s="188"/>
      <c r="I39" s="188"/>
      <c r="J39" s="190"/>
      <c r="K39" s="190"/>
      <c r="L39" s="190"/>
      <c r="M39" s="186"/>
    </row>
    <row r="40" spans="1:13" ht="27" customHeight="1">
      <c r="A40" s="671" t="s">
        <v>153</v>
      </c>
      <c r="B40" s="672"/>
      <c r="C40" s="672"/>
      <c r="D40" s="672"/>
      <c r="E40" s="672"/>
      <c r="F40" s="672"/>
      <c r="G40" s="672"/>
      <c r="H40" s="673"/>
      <c r="I40" s="149">
        <v>1.196</v>
      </c>
      <c r="J40" s="147">
        <v>20</v>
      </c>
      <c r="K40" s="149">
        <v>11</v>
      </c>
      <c r="L40" s="191"/>
      <c r="M40" s="192"/>
    </row>
    <row r="41" spans="1:13" ht="58.5" customHeight="1">
      <c r="A41" s="235"/>
      <c r="B41" s="267" t="s">
        <v>143</v>
      </c>
      <c r="C41" s="268" t="s">
        <v>144</v>
      </c>
      <c r="D41" s="267" t="s">
        <v>145</v>
      </c>
      <c r="E41" s="268" t="s">
        <v>146</v>
      </c>
      <c r="F41" s="267" t="s">
        <v>147</v>
      </c>
      <c r="G41" s="268" t="s">
        <v>148</v>
      </c>
      <c r="H41" s="267" t="s">
        <v>161</v>
      </c>
      <c r="I41" s="269" t="s">
        <v>149</v>
      </c>
      <c r="J41" s="270" t="s">
        <v>151</v>
      </c>
      <c r="K41" s="269" t="s">
        <v>152</v>
      </c>
      <c r="L41" s="193"/>
      <c r="M41" s="271" t="s">
        <v>150</v>
      </c>
    </row>
    <row r="42" spans="1:18" ht="15.75">
      <c r="A42" s="233"/>
      <c r="B42" s="230"/>
      <c r="C42" s="194"/>
      <c r="D42" s="225"/>
      <c r="E42" s="195"/>
      <c r="F42" s="222"/>
      <c r="G42" s="196"/>
      <c r="H42" s="222"/>
      <c r="I42" s="222"/>
      <c r="J42" s="238"/>
      <c r="K42" s="220"/>
      <c r="L42" s="197"/>
      <c r="M42" s="236"/>
      <c r="P42" s="61">
        <v>1</v>
      </c>
      <c r="Q42" s="61">
        <v>16</v>
      </c>
      <c r="R42" s="61">
        <v>4</v>
      </c>
    </row>
    <row r="43" spans="1:18" ht="18.75">
      <c r="A43" s="242" t="s">
        <v>155</v>
      </c>
      <c r="B43" s="228">
        <v>0</v>
      </c>
      <c r="C43" s="216">
        <v>0.5</v>
      </c>
      <c r="D43" s="226">
        <f aca="true" t="shared" si="0" ref="D43:D48">B43*C43</f>
        <v>0</v>
      </c>
      <c r="E43" s="217">
        <f aca="true" t="shared" si="1" ref="E43:E48">B43+D43</f>
        <v>0</v>
      </c>
      <c r="F43" s="224">
        <f aca="true" t="shared" si="2" ref="F43:F48">E43*I$40</f>
        <v>0</v>
      </c>
      <c r="G43" s="218">
        <v>0</v>
      </c>
      <c r="H43" s="224">
        <f aca="true" t="shared" si="3" ref="H43:H48">G43*E43</f>
        <v>0</v>
      </c>
      <c r="I43" s="223">
        <f aca="true" t="shared" si="4" ref="I43:I48">H43*I$40</f>
        <v>0</v>
      </c>
      <c r="J43" s="219">
        <f aca="true" t="shared" si="5" ref="J43:J48">$J$40*H43</f>
        <v>0</v>
      </c>
      <c r="K43" s="221">
        <f aca="true" t="shared" si="6" ref="K43:K48">$K$40*J43</f>
        <v>0</v>
      </c>
      <c r="L43" s="198"/>
      <c r="M43" s="224">
        <f aca="true" t="shared" si="7" ref="M43:M48">G43*B43*$J$40*$K$40</f>
        <v>0</v>
      </c>
      <c r="P43" s="61">
        <v>1.055</v>
      </c>
      <c r="Q43" s="61">
        <v>18</v>
      </c>
      <c r="R43" s="61">
        <v>5</v>
      </c>
    </row>
    <row r="44" spans="1:18" ht="18.75">
      <c r="A44" s="242" t="s">
        <v>156</v>
      </c>
      <c r="B44" s="228"/>
      <c r="C44" s="216"/>
      <c r="D44" s="226">
        <f t="shared" si="0"/>
        <v>0</v>
      </c>
      <c r="E44" s="217">
        <f t="shared" si="1"/>
        <v>0</v>
      </c>
      <c r="F44" s="224">
        <f t="shared" si="2"/>
        <v>0</v>
      </c>
      <c r="G44" s="218"/>
      <c r="H44" s="224">
        <f t="shared" si="3"/>
        <v>0</v>
      </c>
      <c r="I44" s="223">
        <f t="shared" si="4"/>
        <v>0</v>
      </c>
      <c r="J44" s="219">
        <f t="shared" si="5"/>
        <v>0</v>
      </c>
      <c r="K44" s="221">
        <f t="shared" si="6"/>
        <v>0</v>
      </c>
      <c r="L44" s="198"/>
      <c r="M44" s="224">
        <f t="shared" si="7"/>
        <v>0</v>
      </c>
      <c r="P44" s="61">
        <v>1.196</v>
      </c>
      <c r="Q44" s="61">
        <v>20</v>
      </c>
      <c r="R44" s="61">
        <v>6</v>
      </c>
    </row>
    <row r="45" spans="1:18" ht="18.75">
      <c r="A45" s="242" t="s">
        <v>157</v>
      </c>
      <c r="B45" s="228"/>
      <c r="C45" s="216"/>
      <c r="D45" s="226">
        <f t="shared" si="0"/>
        <v>0</v>
      </c>
      <c r="E45" s="217">
        <f t="shared" si="1"/>
        <v>0</v>
      </c>
      <c r="F45" s="224">
        <f t="shared" si="2"/>
        <v>0</v>
      </c>
      <c r="G45" s="218"/>
      <c r="H45" s="224">
        <f t="shared" si="3"/>
        <v>0</v>
      </c>
      <c r="I45" s="223">
        <f t="shared" si="4"/>
        <v>0</v>
      </c>
      <c r="J45" s="219">
        <f t="shared" si="5"/>
        <v>0</v>
      </c>
      <c r="K45" s="221">
        <f t="shared" si="6"/>
        <v>0</v>
      </c>
      <c r="L45" s="198"/>
      <c r="M45" s="224">
        <f t="shared" si="7"/>
        <v>0</v>
      </c>
      <c r="P45" s="61"/>
      <c r="Q45" s="61">
        <v>22</v>
      </c>
      <c r="R45" s="61">
        <v>7</v>
      </c>
    </row>
    <row r="46" spans="1:18" ht="18.75">
      <c r="A46" s="242" t="s">
        <v>158</v>
      </c>
      <c r="B46" s="229"/>
      <c r="C46" s="216"/>
      <c r="D46" s="226">
        <f t="shared" si="0"/>
        <v>0</v>
      </c>
      <c r="E46" s="217">
        <f t="shared" si="1"/>
        <v>0</v>
      </c>
      <c r="F46" s="224">
        <f t="shared" si="2"/>
        <v>0</v>
      </c>
      <c r="G46" s="218"/>
      <c r="H46" s="224">
        <f t="shared" si="3"/>
        <v>0</v>
      </c>
      <c r="I46" s="223">
        <f t="shared" si="4"/>
        <v>0</v>
      </c>
      <c r="J46" s="219">
        <f t="shared" si="5"/>
        <v>0</v>
      </c>
      <c r="K46" s="221">
        <f t="shared" si="6"/>
        <v>0</v>
      </c>
      <c r="L46" s="198"/>
      <c r="M46" s="224">
        <f t="shared" si="7"/>
        <v>0</v>
      </c>
      <c r="P46" s="61"/>
      <c r="Q46" s="61">
        <v>24</v>
      </c>
      <c r="R46" s="61">
        <v>8</v>
      </c>
    </row>
    <row r="47" spans="1:18" ht="18.75">
      <c r="A47" s="242" t="s">
        <v>159</v>
      </c>
      <c r="B47" s="229"/>
      <c r="C47" s="216"/>
      <c r="D47" s="226">
        <f t="shared" si="0"/>
        <v>0</v>
      </c>
      <c r="E47" s="217">
        <f t="shared" si="1"/>
        <v>0</v>
      </c>
      <c r="F47" s="224">
        <f t="shared" si="2"/>
        <v>0</v>
      </c>
      <c r="G47" s="218"/>
      <c r="H47" s="224">
        <f t="shared" si="3"/>
        <v>0</v>
      </c>
      <c r="I47" s="223">
        <f t="shared" si="4"/>
        <v>0</v>
      </c>
      <c r="J47" s="219">
        <f t="shared" si="5"/>
        <v>0</v>
      </c>
      <c r="K47" s="221">
        <f t="shared" si="6"/>
        <v>0</v>
      </c>
      <c r="L47" s="198"/>
      <c r="M47" s="224">
        <f t="shared" si="7"/>
        <v>0</v>
      </c>
      <c r="P47" s="61"/>
      <c r="Q47" s="61">
        <v>26</v>
      </c>
      <c r="R47" s="61">
        <v>9</v>
      </c>
    </row>
    <row r="48" spans="1:18" ht="18.75">
      <c r="A48" s="242" t="s">
        <v>160</v>
      </c>
      <c r="B48" s="229"/>
      <c r="C48" s="216"/>
      <c r="D48" s="226">
        <f t="shared" si="0"/>
        <v>0</v>
      </c>
      <c r="E48" s="217">
        <f t="shared" si="1"/>
        <v>0</v>
      </c>
      <c r="F48" s="224">
        <f t="shared" si="2"/>
        <v>0</v>
      </c>
      <c r="G48" s="218"/>
      <c r="H48" s="224">
        <f t="shared" si="3"/>
        <v>0</v>
      </c>
      <c r="I48" s="223">
        <f t="shared" si="4"/>
        <v>0</v>
      </c>
      <c r="J48" s="219">
        <f t="shared" si="5"/>
        <v>0</v>
      </c>
      <c r="K48" s="221">
        <f t="shared" si="6"/>
        <v>0</v>
      </c>
      <c r="L48" s="198"/>
      <c r="M48" s="224">
        <f t="shared" si="7"/>
        <v>0</v>
      </c>
      <c r="P48" s="61"/>
      <c r="Q48" s="61"/>
      <c r="R48" s="61">
        <v>10</v>
      </c>
    </row>
    <row r="49" spans="1:18" ht="15.75">
      <c r="A49" s="234"/>
      <c r="B49" s="227"/>
      <c r="C49" s="194"/>
      <c r="D49" s="225"/>
      <c r="E49" s="195"/>
      <c r="F49" s="222"/>
      <c r="G49" s="196"/>
      <c r="H49" s="222"/>
      <c r="I49" s="222"/>
      <c r="J49" s="196"/>
      <c r="K49" s="222"/>
      <c r="L49" s="197"/>
      <c r="M49" s="222"/>
      <c r="P49" s="61"/>
      <c r="Q49" s="61"/>
      <c r="R49" s="61">
        <v>11</v>
      </c>
    </row>
    <row r="50" spans="1:18" ht="18.75">
      <c r="A50" s="231" t="s">
        <v>154</v>
      </c>
      <c r="B50" s="237">
        <f aca="true" t="shared" si="8" ref="B50:K50">SUM(B43:B48)</f>
        <v>0</v>
      </c>
      <c r="C50" s="237">
        <f t="shared" si="8"/>
        <v>0.5</v>
      </c>
      <c r="D50" s="237">
        <f t="shared" si="8"/>
        <v>0</v>
      </c>
      <c r="E50" s="237">
        <f t="shared" si="8"/>
        <v>0</v>
      </c>
      <c r="F50" s="237">
        <f t="shared" si="8"/>
        <v>0</v>
      </c>
      <c r="G50" s="237">
        <f t="shared" si="8"/>
        <v>0</v>
      </c>
      <c r="H50" s="237">
        <f t="shared" si="8"/>
        <v>0</v>
      </c>
      <c r="I50" s="237">
        <f t="shared" si="8"/>
        <v>0</v>
      </c>
      <c r="J50" s="237">
        <f t="shared" si="8"/>
        <v>0</v>
      </c>
      <c r="K50" s="237">
        <f t="shared" si="8"/>
        <v>0</v>
      </c>
      <c r="L50" s="198"/>
      <c r="M50" s="232">
        <f>SUM(M43:M48)</f>
        <v>0</v>
      </c>
      <c r="R50" s="61">
        <v>12</v>
      </c>
    </row>
    <row r="51" spans="1:13" ht="15.75">
      <c r="A51" s="208"/>
      <c r="B51" s="206"/>
      <c r="C51" s="207"/>
      <c r="D51" s="200"/>
      <c r="E51" s="205"/>
      <c r="F51" s="203"/>
      <c r="G51" s="203"/>
      <c r="H51" s="203"/>
      <c r="I51" s="200"/>
      <c r="J51" s="200"/>
      <c r="K51" s="200"/>
      <c r="L51" s="198"/>
      <c r="M51" s="198"/>
    </row>
    <row r="52" spans="1:13" ht="30.75" customHeight="1">
      <c r="A52" s="674" t="s">
        <v>823</v>
      </c>
      <c r="B52" s="674"/>
      <c r="C52" s="674"/>
      <c r="D52" s="674"/>
      <c r="E52" s="674"/>
      <c r="F52" s="674"/>
      <c r="G52" s="674"/>
      <c r="H52" s="674"/>
      <c r="I52" s="674"/>
      <c r="J52" s="674"/>
      <c r="K52" s="674"/>
      <c r="L52" s="198"/>
      <c r="M52" s="198"/>
    </row>
    <row r="53" spans="1:13" ht="15.75" customHeight="1">
      <c r="A53" s="244"/>
      <c r="B53" s="244"/>
      <c r="C53" s="244"/>
      <c r="D53" s="244"/>
      <c r="E53" s="244"/>
      <c r="F53" s="244"/>
      <c r="G53" s="244"/>
      <c r="H53" s="244"/>
      <c r="I53" s="244"/>
      <c r="J53" s="244"/>
      <c r="K53" s="244"/>
      <c r="L53" s="198"/>
      <c r="M53" s="198"/>
    </row>
    <row r="54" spans="1:13" ht="15" customHeight="1">
      <c r="A54" s="244"/>
      <c r="B54" s="244"/>
      <c r="C54" s="244"/>
      <c r="D54" s="244"/>
      <c r="E54" s="244"/>
      <c r="F54" s="244"/>
      <c r="G54" s="244"/>
      <c r="H54" s="244"/>
      <c r="I54" s="244"/>
      <c r="J54" s="244"/>
      <c r="K54" s="244"/>
      <c r="L54" s="198"/>
      <c r="M54" s="198"/>
    </row>
    <row r="55" spans="1:13" ht="18.75">
      <c r="A55" s="252" t="s">
        <v>831</v>
      </c>
      <c r="B55" s="208"/>
      <c r="C55" s="208"/>
      <c r="D55" s="208"/>
      <c r="E55" s="208"/>
      <c r="F55" s="208"/>
      <c r="G55" s="208"/>
      <c r="H55" s="203"/>
      <c r="I55" s="200"/>
      <c r="J55" s="200"/>
      <c r="K55" s="200"/>
      <c r="L55" s="198"/>
      <c r="M55" s="198"/>
    </row>
    <row r="56" spans="1:13" ht="10.5" customHeight="1">
      <c r="A56" s="209"/>
      <c r="B56" s="199"/>
      <c r="C56" s="199"/>
      <c r="D56" s="199"/>
      <c r="E56" s="199"/>
      <c r="F56" s="199"/>
      <c r="G56" s="199"/>
      <c r="H56" s="199"/>
      <c r="I56" s="199"/>
      <c r="J56" s="199"/>
      <c r="K56" s="199"/>
      <c r="L56" s="193"/>
      <c r="M56" s="215"/>
    </row>
    <row r="57" spans="1:13" ht="21">
      <c r="A57" s="671" t="s">
        <v>162</v>
      </c>
      <c r="B57" s="672"/>
      <c r="C57" s="672"/>
      <c r="D57" s="672"/>
      <c r="E57" s="672"/>
      <c r="F57" s="672"/>
      <c r="G57" s="672"/>
      <c r="H57" s="673"/>
      <c r="I57" s="149">
        <v>1.196</v>
      </c>
      <c r="J57" s="147">
        <v>20</v>
      </c>
      <c r="K57" s="149">
        <v>11</v>
      </c>
      <c r="L57" s="191"/>
      <c r="M57" s="192"/>
    </row>
    <row r="58" spans="1:13" ht="56.25">
      <c r="A58" s="235"/>
      <c r="B58" s="267" t="s">
        <v>833</v>
      </c>
      <c r="C58" s="268" t="s">
        <v>144</v>
      </c>
      <c r="D58" s="267" t="s">
        <v>145</v>
      </c>
      <c r="E58" s="268" t="s">
        <v>146</v>
      </c>
      <c r="F58" s="267" t="s">
        <v>147</v>
      </c>
      <c r="G58" s="268" t="s">
        <v>148</v>
      </c>
      <c r="H58" s="267" t="s">
        <v>161</v>
      </c>
      <c r="I58" s="269" t="s">
        <v>149</v>
      </c>
      <c r="J58" s="270" t="s">
        <v>151</v>
      </c>
      <c r="K58" s="269" t="s">
        <v>152</v>
      </c>
      <c r="L58" s="193"/>
      <c r="M58" s="271" t="s">
        <v>835</v>
      </c>
    </row>
    <row r="59" spans="1:13" ht="15.75">
      <c r="A59" s="233"/>
      <c r="B59" s="230"/>
      <c r="C59" s="194"/>
      <c r="D59" s="225"/>
      <c r="E59" s="195"/>
      <c r="F59" s="222"/>
      <c r="G59" s="196"/>
      <c r="H59" s="222"/>
      <c r="I59" s="222"/>
      <c r="J59" s="238"/>
      <c r="K59" s="220"/>
      <c r="L59" s="197"/>
      <c r="M59" s="236"/>
    </row>
    <row r="60" spans="1:13" ht="18.75">
      <c r="A60" s="242" t="s">
        <v>163</v>
      </c>
      <c r="B60" s="228"/>
      <c r="C60" s="216"/>
      <c r="D60" s="226">
        <f aca="true" t="shared" si="9" ref="D60:D65">B60*C60</f>
        <v>0</v>
      </c>
      <c r="E60" s="217">
        <f aca="true" t="shared" si="10" ref="E60:E65">B60+D60</f>
        <v>0</v>
      </c>
      <c r="F60" s="224">
        <f aca="true" t="shared" si="11" ref="F60:F65">E60*I$57</f>
        <v>0</v>
      </c>
      <c r="G60" s="218"/>
      <c r="H60" s="224">
        <f aca="true" t="shared" si="12" ref="H60:H65">G60*E60</f>
        <v>0</v>
      </c>
      <c r="I60" s="223">
        <f aca="true" t="shared" si="13" ref="I60:I65">H60*I$57</f>
        <v>0</v>
      </c>
      <c r="J60" s="219">
        <f aca="true" t="shared" si="14" ref="J60:J65">$J$57*H60</f>
        <v>0</v>
      </c>
      <c r="K60" s="221">
        <f>$K$57*J60</f>
        <v>0</v>
      </c>
      <c r="L60" s="198"/>
      <c r="M60" s="224">
        <f aca="true" t="shared" si="15" ref="M60:M65">G60*B60*$J$57*$K$57</f>
        <v>0</v>
      </c>
    </row>
    <row r="61" spans="1:13" ht="18.75">
      <c r="A61" s="242" t="s">
        <v>164</v>
      </c>
      <c r="B61" s="228"/>
      <c r="C61" s="216"/>
      <c r="D61" s="226">
        <f t="shared" si="9"/>
        <v>0</v>
      </c>
      <c r="E61" s="217">
        <f t="shared" si="10"/>
        <v>0</v>
      </c>
      <c r="F61" s="224">
        <f t="shared" si="11"/>
        <v>0</v>
      </c>
      <c r="G61" s="218"/>
      <c r="H61" s="224">
        <f t="shared" si="12"/>
        <v>0</v>
      </c>
      <c r="I61" s="223">
        <f t="shared" si="13"/>
        <v>0</v>
      </c>
      <c r="J61" s="219">
        <f t="shared" si="14"/>
        <v>0</v>
      </c>
      <c r="K61" s="221">
        <f>$K$40*J61</f>
        <v>0</v>
      </c>
      <c r="L61" s="198"/>
      <c r="M61" s="224">
        <f t="shared" si="15"/>
        <v>0</v>
      </c>
    </row>
    <row r="62" spans="1:13" ht="18.75">
      <c r="A62" s="242" t="s">
        <v>165</v>
      </c>
      <c r="B62" s="228"/>
      <c r="C62" s="216"/>
      <c r="D62" s="226">
        <f t="shared" si="9"/>
        <v>0</v>
      </c>
      <c r="E62" s="217">
        <f t="shared" si="10"/>
        <v>0</v>
      </c>
      <c r="F62" s="224">
        <f t="shared" si="11"/>
        <v>0</v>
      </c>
      <c r="G62" s="218"/>
      <c r="H62" s="224">
        <f t="shared" si="12"/>
        <v>0</v>
      </c>
      <c r="I62" s="223">
        <f t="shared" si="13"/>
        <v>0</v>
      </c>
      <c r="J62" s="219">
        <f t="shared" si="14"/>
        <v>0</v>
      </c>
      <c r="K62" s="221">
        <f>$K$40*J62</f>
        <v>0</v>
      </c>
      <c r="L62" s="198"/>
      <c r="M62" s="224">
        <f t="shared" si="15"/>
        <v>0</v>
      </c>
    </row>
    <row r="63" spans="1:13" ht="18.75">
      <c r="A63" s="242" t="s">
        <v>167</v>
      </c>
      <c r="B63" s="229"/>
      <c r="C63" s="216"/>
      <c r="D63" s="226">
        <f t="shared" si="9"/>
        <v>0</v>
      </c>
      <c r="E63" s="217">
        <f t="shared" si="10"/>
        <v>0</v>
      </c>
      <c r="F63" s="224">
        <f t="shared" si="11"/>
        <v>0</v>
      </c>
      <c r="G63" s="218"/>
      <c r="H63" s="224">
        <f t="shared" si="12"/>
        <v>0</v>
      </c>
      <c r="I63" s="223">
        <f t="shared" si="13"/>
        <v>0</v>
      </c>
      <c r="J63" s="219">
        <f t="shared" si="14"/>
        <v>0</v>
      </c>
      <c r="K63" s="221">
        <f>$K$40*J63</f>
        <v>0</v>
      </c>
      <c r="L63" s="198"/>
      <c r="M63" s="224">
        <f t="shared" si="15"/>
        <v>0</v>
      </c>
    </row>
    <row r="64" spans="1:13" ht="18.75">
      <c r="A64" s="242" t="s">
        <v>166</v>
      </c>
      <c r="B64" s="229"/>
      <c r="C64" s="216"/>
      <c r="D64" s="226">
        <f t="shared" si="9"/>
        <v>0</v>
      </c>
      <c r="E64" s="217">
        <f t="shared" si="10"/>
        <v>0</v>
      </c>
      <c r="F64" s="224">
        <f t="shared" si="11"/>
        <v>0</v>
      </c>
      <c r="G64" s="218"/>
      <c r="H64" s="224">
        <f t="shared" si="12"/>
        <v>0</v>
      </c>
      <c r="I64" s="223">
        <f t="shared" si="13"/>
        <v>0</v>
      </c>
      <c r="J64" s="219">
        <f t="shared" si="14"/>
        <v>0</v>
      </c>
      <c r="K64" s="221">
        <f>$K$40*J64</f>
        <v>0</v>
      </c>
      <c r="L64" s="198"/>
      <c r="M64" s="224">
        <f t="shared" si="15"/>
        <v>0</v>
      </c>
    </row>
    <row r="65" spans="1:13" ht="18.75">
      <c r="A65" s="242" t="s">
        <v>168</v>
      </c>
      <c r="B65" s="229"/>
      <c r="C65" s="216"/>
      <c r="D65" s="226">
        <f t="shared" si="9"/>
        <v>0</v>
      </c>
      <c r="E65" s="217">
        <f t="shared" si="10"/>
        <v>0</v>
      </c>
      <c r="F65" s="224">
        <f t="shared" si="11"/>
        <v>0</v>
      </c>
      <c r="G65" s="218"/>
      <c r="H65" s="224">
        <f t="shared" si="12"/>
        <v>0</v>
      </c>
      <c r="I65" s="223">
        <f t="shared" si="13"/>
        <v>0</v>
      </c>
      <c r="J65" s="219">
        <f t="shared" si="14"/>
        <v>0</v>
      </c>
      <c r="K65" s="221">
        <f>$K$40*J65</f>
        <v>0</v>
      </c>
      <c r="L65" s="198"/>
      <c r="M65" s="224">
        <f t="shared" si="15"/>
        <v>0</v>
      </c>
    </row>
    <row r="66" spans="1:13" ht="15.75">
      <c r="A66" s="234"/>
      <c r="B66" s="227"/>
      <c r="C66" s="194"/>
      <c r="D66" s="225"/>
      <c r="E66" s="195"/>
      <c r="F66" s="222"/>
      <c r="G66" s="196"/>
      <c r="H66" s="222"/>
      <c r="I66" s="222"/>
      <c r="J66" s="196"/>
      <c r="K66" s="222"/>
      <c r="L66" s="197"/>
      <c r="M66" s="222"/>
    </row>
    <row r="67" spans="1:13" ht="18.75">
      <c r="A67" s="231" t="s">
        <v>176</v>
      </c>
      <c r="B67" s="237">
        <f>SUM(B60:B65)</f>
        <v>0</v>
      </c>
      <c r="C67" s="237">
        <f aca="true" t="shared" si="16" ref="C67:K67">SUM(C60:C65)</f>
        <v>0</v>
      </c>
      <c r="D67" s="237">
        <f t="shared" si="16"/>
        <v>0</v>
      </c>
      <c r="E67" s="237">
        <f t="shared" si="16"/>
        <v>0</v>
      </c>
      <c r="F67" s="237">
        <f t="shared" si="16"/>
        <v>0</v>
      </c>
      <c r="G67" s="237">
        <f t="shared" si="16"/>
        <v>0</v>
      </c>
      <c r="H67" s="237">
        <f t="shared" si="16"/>
        <v>0</v>
      </c>
      <c r="I67" s="237">
        <f t="shared" si="16"/>
        <v>0</v>
      </c>
      <c r="J67" s="237">
        <f t="shared" si="16"/>
        <v>0</v>
      </c>
      <c r="K67" s="237">
        <f t="shared" si="16"/>
        <v>0</v>
      </c>
      <c r="L67" s="198"/>
      <c r="M67" s="232">
        <f>SUM(M60:M65)</f>
        <v>0</v>
      </c>
    </row>
    <row r="68" spans="1:13" ht="15.75">
      <c r="A68" s="212"/>
      <c r="B68" s="200"/>
      <c r="C68" s="201"/>
      <c r="D68" s="200"/>
      <c r="E68" s="205"/>
      <c r="F68" s="203"/>
      <c r="G68" s="205"/>
      <c r="H68" s="203"/>
      <c r="I68" s="203"/>
      <c r="J68" s="204"/>
      <c r="K68" s="214"/>
      <c r="L68" s="197"/>
      <c r="M68" s="198"/>
    </row>
    <row r="69" spans="1:13" ht="15.75">
      <c r="A69" s="212"/>
      <c r="B69" s="200"/>
      <c r="C69" s="201"/>
      <c r="D69" s="200"/>
      <c r="E69" s="205"/>
      <c r="F69" s="203"/>
      <c r="G69" s="205"/>
      <c r="H69" s="203"/>
      <c r="I69" s="203"/>
      <c r="J69" s="204"/>
      <c r="K69" s="214"/>
      <c r="L69" s="197"/>
      <c r="M69" s="198"/>
    </row>
    <row r="70" spans="1:13" ht="18.75">
      <c r="A70" s="252" t="s">
        <v>832</v>
      </c>
      <c r="B70" s="200"/>
      <c r="C70" s="201"/>
      <c r="D70" s="200"/>
      <c r="E70" s="205"/>
      <c r="F70" s="203"/>
      <c r="G70" s="205"/>
      <c r="H70" s="203"/>
      <c r="I70" s="203"/>
      <c r="J70" s="204"/>
      <c r="K70" s="214"/>
      <c r="L70" s="197"/>
      <c r="M70" s="198"/>
    </row>
    <row r="71" spans="1:13" ht="11.25" customHeight="1">
      <c r="A71" s="212"/>
      <c r="B71" s="200"/>
      <c r="C71" s="201"/>
      <c r="D71" s="200"/>
      <c r="E71" s="205"/>
      <c r="F71" s="203"/>
      <c r="G71" s="205"/>
      <c r="H71" s="203"/>
      <c r="I71" s="203"/>
      <c r="J71" s="204"/>
      <c r="K71" s="214"/>
      <c r="L71" s="197"/>
      <c r="M71" s="198"/>
    </row>
    <row r="72" spans="1:13" ht="21">
      <c r="A72" s="671" t="s">
        <v>169</v>
      </c>
      <c r="B72" s="672"/>
      <c r="C72" s="672"/>
      <c r="D72" s="672"/>
      <c r="E72" s="672"/>
      <c r="F72" s="672"/>
      <c r="G72" s="672"/>
      <c r="H72" s="673"/>
      <c r="I72" s="149">
        <v>1.196</v>
      </c>
      <c r="J72" s="147">
        <v>20</v>
      </c>
      <c r="K72" s="149">
        <v>11</v>
      </c>
      <c r="L72" s="191"/>
      <c r="M72" s="192"/>
    </row>
    <row r="73" spans="1:13" ht="56.25">
      <c r="A73" s="235"/>
      <c r="B73" s="267"/>
      <c r="C73" s="268"/>
      <c r="D73" s="267"/>
      <c r="E73" s="268" t="s">
        <v>146</v>
      </c>
      <c r="F73" s="267" t="s">
        <v>147</v>
      </c>
      <c r="G73" s="268" t="s">
        <v>148</v>
      </c>
      <c r="H73" s="267" t="s">
        <v>161</v>
      </c>
      <c r="I73" s="269" t="s">
        <v>149</v>
      </c>
      <c r="J73" s="270" t="s">
        <v>151</v>
      </c>
      <c r="K73" s="269" t="s">
        <v>152</v>
      </c>
      <c r="L73" s="193"/>
      <c r="M73" s="215"/>
    </row>
    <row r="74" spans="1:13" ht="15.75">
      <c r="A74" s="233"/>
      <c r="B74" s="230"/>
      <c r="C74" s="194"/>
      <c r="D74" s="225"/>
      <c r="E74" s="195"/>
      <c r="F74" s="222"/>
      <c r="G74" s="196"/>
      <c r="H74" s="222"/>
      <c r="I74" s="222"/>
      <c r="J74" s="238"/>
      <c r="K74" s="220"/>
      <c r="L74" s="197"/>
      <c r="M74" s="198"/>
    </row>
    <row r="75" spans="1:13" ht="18.75">
      <c r="A75" s="242" t="s">
        <v>170</v>
      </c>
      <c r="B75" s="226"/>
      <c r="C75" s="213"/>
      <c r="D75" s="226"/>
      <c r="E75" s="243"/>
      <c r="F75" s="224">
        <f aca="true" t="shared" si="17" ref="F75:F80">E75*I$72</f>
        <v>0</v>
      </c>
      <c r="G75" s="218"/>
      <c r="H75" s="224">
        <f aca="true" t="shared" si="18" ref="H75:H80">G75*E75</f>
        <v>0</v>
      </c>
      <c r="I75" s="223">
        <f aca="true" t="shared" si="19" ref="I75:I80">H75*I$72</f>
        <v>0</v>
      </c>
      <c r="J75" s="219">
        <f aca="true" t="shared" si="20" ref="J75:J80">$J$72*H75</f>
        <v>0</v>
      </c>
      <c r="K75" s="221">
        <f aca="true" t="shared" si="21" ref="K75:K80">$K$72*J75</f>
        <v>0</v>
      </c>
      <c r="L75" s="198"/>
      <c r="M75" s="203"/>
    </row>
    <row r="76" spans="1:13" ht="18.75">
      <c r="A76" s="242" t="s">
        <v>171</v>
      </c>
      <c r="B76" s="226"/>
      <c r="C76" s="213"/>
      <c r="D76" s="226"/>
      <c r="E76" s="243"/>
      <c r="F76" s="224">
        <f t="shared" si="17"/>
        <v>0</v>
      </c>
      <c r="G76" s="218"/>
      <c r="H76" s="224">
        <f t="shared" si="18"/>
        <v>0</v>
      </c>
      <c r="I76" s="223">
        <f t="shared" si="19"/>
        <v>0</v>
      </c>
      <c r="J76" s="219">
        <f t="shared" si="20"/>
        <v>0</v>
      </c>
      <c r="K76" s="221">
        <f t="shared" si="21"/>
        <v>0</v>
      </c>
      <c r="L76" s="198"/>
      <c r="M76" s="203"/>
    </row>
    <row r="77" spans="1:13" ht="18.75">
      <c r="A77" s="242" t="s">
        <v>172</v>
      </c>
      <c r="B77" s="226"/>
      <c r="C77" s="213"/>
      <c r="D77" s="226"/>
      <c r="E77" s="243"/>
      <c r="F77" s="224">
        <f t="shared" si="17"/>
        <v>0</v>
      </c>
      <c r="G77" s="218"/>
      <c r="H77" s="224">
        <f t="shared" si="18"/>
        <v>0</v>
      </c>
      <c r="I77" s="223">
        <f t="shared" si="19"/>
        <v>0</v>
      </c>
      <c r="J77" s="219">
        <f t="shared" si="20"/>
        <v>0</v>
      </c>
      <c r="K77" s="221">
        <f t="shared" si="21"/>
        <v>0</v>
      </c>
      <c r="L77" s="198"/>
      <c r="M77" s="203"/>
    </row>
    <row r="78" spans="1:13" ht="18.75">
      <c r="A78" s="242" t="s">
        <v>173</v>
      </c>
      <c r="B78" s="239"/>
      <c r="C78" s="213"/>
      <c r="D78" s="226"/>
      <c r="E78" s="243"/>
      <c r="F78" s="224">
        <f t="shared" si="17"/>
        <v>0</v>
      </c>
      <c r="G78" s="218"/>
      <c r="H78" s="224">
        <f t="shared" si="18"/>
        <v>0</v>
      </c>
      <c r="I78" s="223">
        <f t="shared" si="19"/>
        <v>0</v>
      </c>
      <c r="J78" s="219">
        <f t="shared" si="20"/>
        <v>0</v>
      </c>
      <c r="K78" s="221">
        <f t="shared" si="21"/>
        <v>0</v>
      </c>
      <c r="L78" s="198"/>
      <c r="M78" s="203"/>
    </row>
    <row r="79" spans="1:13" ht="18.75">
      <c r="A79" s="242" t="s">
        <v>174</v>
      </c>
      <c r="B79" s="239"/>
      <c r="C79" s="213"/>
      <c r="D79" s="226"/>
      <c r="E79" s="243"/>
      <c r="F79" s="224">
        <f t="shared" si="17"/>
        <v>0</v>
      </c>
      <c r="G79" s="218"/>
      <c r="H79" s="224">
        <f t="shared" si="18"/>
        <v>0</v>
      </c>
      <c r="I79" s="223">
        <f t="shared" si="19"/>
        <v>0</v>
      </c>
      <c r="J79" s="219">
        <f t="shared" si="20"/>
        <v>0</v>
      </c>
      <c r="K79" s="221">
        <f t="shared" si="21"/>
        <v>0</v>
      </c>
      <c r="L79" s="198"/>
      <c r="M79" s="203"/>
    </row>
    <row r="80" spans="1:13" ht="18.75">
      <c r="A80" s="242" t="s">
        <v>175</v>
      </c>
      <c r="B80" s="239"/>
      <c r="C80" s="213"/>
      <c r="D80" s="226"/>
      <c r="E80" s="243"/>
      <c r="F80" s="224">
        <f t="shared" si="17"/>
        <v>0</v>
      </c>
      <c r="G80" s="218"/>
      <c r="H80" s="224">
        <f t="shared" si="18"/>
        <v>0</v>
      </c>
      <c r="I80" s="223">
        <f t="shared" si="19"/>
        <v>0</v>
      </c>
      <c r="J80" s="219">
        <f t="shared" si="20"/>
        <v>0</v>
      </c>
      <c r="K80" s="221">
        <f t="shared" si="21"/>
        <v>0</v>
      </c>
      <c r="L80" s="198"/>
      <c r="M80" s="203"/>
    </row>
    <row r="81" spans="1:13" ht="15.75">
      <c r="A81" s="234"/>
      <c r="B81" s="227"/>
      <c r="C81" s="194"/>
      <c r="D81" s="225"/>
      <c r="E81" s="195"/>
      <c r="F81" s="222"/>
      <c r="G81" s="196"/>
      <c r="H81" s="222"/>
      <c r="I81" s="222"/>
      <c r="J81" s="196"/>
      <c r="K81" s="222"/>
      <c r="L81" s="197"/>
      <c r="M81" s="203"/>
    </row>
    <row r="82" spans="1:13" ht="18.75">
      <c r="A82" s="231" t="s">
        <v>177</v>
      </c>
      <c r="B82" s="237"/>
      <c r="C82" s="237"/>
      <c r="D82" s="237"/>
      <c r="E82" s="237">
        <f aca="true" t="shared" si="22" ref="E82:K82">SUM(E75:E80)</f>
        <v>0</v>
      </c>
      <c r="F82" s="237">
        <f t="shared" si="22"/>
        <v>0</v>
      </c>
      <c r="G82" s="237">
        <f t="shared" si="22"/>
        <v>0</v>
      </c>
      <c r="H82" s="237">
        <f t="shared" si="22"/>
        <v>0</v>
      </c>
      <c r="I82" s="237">
        <f t="shared" si="22"/>
        <v>0</v>
      </c>
      <c r="J82" s="237">
        <f t="shared" si="22"/>
        <v>0</v>
      </c>
      <c r="K82" s="237">
        <f t="shared" si="22"/>
        <v>0</v>
      </c>
      <c r="L82" s="198"/>
      <c r="M82" s="203"/>
    </row>
    <row r="83" spans="1:13" ht="15.75">
      <c r="A83" s="212"/>
      <c r="B83" s="200"/>
      <c r="C83" s="201"/>
      <c r="D83" s="200"/>
      <c r="E83" s="205"/>
      <c r="F83" s="203"/>
      <c r="G83" s="205"/>
      <c r="H83" s="203"/>
      <c r="I83" s="203"/>
      <c r="J83" s="204"/>
      <c r="K83" s="214"/>
      <c r="L83" s="197"/>
      <c r="M83" s="198"/>
    </row>
    <row r="84" spans="1:13" ht="15.75">
      <c r="A84" s="209"/>
      <c r="B84" s="199"/>
      <c r="C84" s="199"/>
      <c r="D84" s="199"/>
      <c r="E84" s="199"/>
      <c r="F84" s="199"/>
      <c r="G84" s="199"/>
      <c r="H84" s="199"/>
      <c r="I84" s="199"/>
      <c r="J84" s="199"/>
      <c r="K84" s="199"/>
      <c r="L84" s="193"/>
      <c r="M84" s="215"/>
    </row>
    <row r="85" spans="1:13" ht="15.75">
      <c r="A85" s="210"/>
      <c r="B85" s="206"/>
      <c r="C85" s="207"/>
      <c r="D85" s="200"/>
      <c r="E85" s="205"/>
      <c r="F85" s="203"/>
      <c r="G85" s="203"/>
      <c r="H85" s="203"/>
      <c r="I85" s="203"/>
      <c r="J85" s="204"/>
      <c r="K85" s="211"/>
      <c r="L85" s="198"/>
      <c r="M85" s="198"/>
    </row>
    <row r="86" spans="1:13" ht="15.75">
      <c r="A86" s="212"/>
      <c r="B86" s="206"/>
      <c r="C86" s="213"/>
      <c r="D86" s="206"/>
      <c r="E86" s="213"/>
      <c r="F86" s="203"/>
      <c r="G86" s="213"/>
      <c r="H86" s="203"/>
      <c r="I86" s="203"/>
      <c r="J86" s="204"/>
      <c r="K86" s="214"/>
      <c r="L86" s="198"/>
      <c r="M86" s="198"/>
    </row>
    <row r="87" spans="1:13" ht="15.75">
      <c r="A87" s="212"/>
      <c r="B87" s="200"/>
      <c r="C87" s="201"/>
      <c r="D87" s="200"/>
      <c r="E87" s="202"/>
      <c r="F87" s="203"/>
      <c r="G87" s="202"/>
      <c r="H87" s="203"/>
      <c r="I87" s="203"/>
      <c r="J87" s="204"/>
      <c r="K87" s="214"/>
      <c r="L87" s="198"/>
      <c r="M87" s="198"/>
    </row>
    <row r="88" spans="1:13" ht="15.75">
      <c r="A88" s="212"/>
      <c r="B88" s="206"/>
      <c r="C88" s="213"/>
      <c r="D88" s="206"/>
      <c r="E88" s="213"/>
      <c r="F88" s="203"/>
      <c r="G88" s="213"/>
      <c r="H88" s="203"/>
      <c r="I88" s="203"/>
      <c r="J88" s="204"/>
      <c r="K88" s="214"/>
      <c r="L88" s="198"/>
      <c r="M88" s="198"/>
    </row>
    <row r="89" spans="1:13" ht="15.75">
      <c r="A89" s="212"/>
      <c r="B89" s="200"/>
      <c r="C89" s="201"/>
      <c r="D89" s="200"/>
      <c r="E89" s="202"/>
      <c r="F89" s="203"/>
      <c r="G89" s="205"/>
      <c r="H89" s="203"/>
      <c r="I89" s="203"/>
      <c r="J89" s="204"/>
      <c r="K89" s="214"/>
      <c r="L89" s="198"/>
      <c r="M89" s="198"/>
    </row>
    <row r="90" spans="1:13" ht="15.75">
      <c r="A90" s="212"/>
      <c r="B90" s="206"/>
      <c r="C90" s="213"/>
      <c r="D90" s="206"/>
      <c r="E90" s="213"/>
      <c r="F90" s="203"/>
      <c r="G90" s="213"/>
      <c r="H90" s="203"/>
      <c r="I90" s="203"/>
      <c r="J90" s="204"/>
      <c r="K90" s="214"/>
      <c r="L90" s="198"/>
      <c r="M90" s="198"/>
    </row>
    <row r="91" spans="1:13" ht="15.75">
      <c r="A91" s="212"/>
      <c r="B91" s="200"/>
      <c r="C91" s="201"/>
      <c r="D91" s="200"/>
      <c r="E91" s="205"/>
      <c r="F91" s="203"/>
      <c r="G91" s="205"/>
      <c r="H91" s="203"/>
      <c r="I91" s="203"/>
      <c r="J91" s="204"/>
      <c r="K91" s="214"/>
      <c r="L91" s="198"/>
      <c r="M91" s="198"/>
    </row>
    <row r="92" spans="1:13" ht="15.75">
      <c r="A92" s="212"/>
      <c r="B92" s="206"/>
      <c r="C92" s="213"/>
      <c r="D92" s="206"/>
      <c r="E92" s="213"/>
      <c r="F92" s="203"/>
      <c r="G92" s="213"/>
      <c r="H92" s="203"/>
      <c r="I92" s="203"/>
      <c r="J92" s="204"/>
      <c r="K92" s="214"/>
      <c r="L92" s="198"/>
      <c r="M92" s="198"/>
    </row>
    <row r="93" spans="1:13" ht="15.75">
      <c r="A93" s="210"/>
      <c r="B93" s="206"/>
      <c r="C93" s="207"/>
      <c r="D93" s="200"/>
      <c r="E93" s="205"/>
      <c r="F93" s="203"/>
      <c r="G93" s="203"/>
      <c r="H93" s="203"/>
      <c r="I93" s="203"/>
      <c r="J93" s="203"/>
      <c r="K93" s="203"/>
      <c r="L93" s="198"/>
      <c r="M93" s="198"/>
    </row>
    <row r="94" spans="1:13" ht="15.75">
      <c r="A94" s="208"/>
      <c r="B94" s="206"/>
      <c r="C94" s="207"/>
      <c r="D94" s="200"/>
      <c r="E94" s="205"/>
      <c r="F94" s="203"/>
      <c r="G94" s="203"/>
      <c r="H94" s="203"/>
      <c r="I94" s="203"/>
      <c r="J94" s="203"/>
      <c r="K94" s="203"/>
      <c r="L94" s="198"/>
      <c r="M94" s="198"/>
    </row>
    <row r="95" spans="1:13" ht="15.75">
      <c r="A95" s="212"/>
      <c r="B95" s="200"/>
      <c r="C95" s="200"/>
      <c r="D95" s="200"/>
      <c r="E95" s="200"/>
      <c r="F95" s="203"/>
      <c r="G95" s="203"/>
      <c r="H95" s="203"/>
      <c r="I95" s="203"/>
      <c r="J95" s="203"/>
      <c r="K95" s="211"/>
      <c r="L95" s="198"/>
      <c r="M95" s="198"/>
    </row>
    <row r="96" spans="1:13" ht="15.75">
      <c r="A96" s="677"/>
      <c r="B96" s="677"/>
      <c r="C96" s="677"/>
      <c r="D96" s="677"/>
      <c r="E96" s="677"/>
      <c r="F96" s="677"/>
      <c r="G96" s="677"/>
      <c r="H96" s="240"/>
      <c r="I96" s="240"/>
      <c r="J96" s="240"/>
      <c r="K96" s="240"/>
      <c r="L96" s="198"/>
      <c r="M96" s="241"/>
    </row>
  </sheetData>
  <sheetProtection/>
  <protectedRanges>
    <protectedRange sqref="G75:G80" name="Plage9"/>
    <protectedRange sqref="E75:E80" name="Plage8"/>
    <protectedRange sqref="G60:G65" name="Plage7"/>
    <protectedRange sqref="B60:C65" name="Plage6"/>
    <protectedRange sqref="G43:G48" name="Plage5"/>
    <protectedRange sqref="B60:C65" name="Plage4"/>
    <protectedRange sqref="G43:G48" name="Plage3"/>
    <protectedRange sqref="B43:C48" name="Plage2"/>
    <protectedRange sqref="D33:J33" name="Plage1"/>
  </protectedRanges>
  <mergeCells count="46">
    <mergeCell ref="IG4:IP4"/>
    <mergeCell ref="IQ4:IV4"/>
    <mergeCell ref="GS4:HB4"/>
    <mergeCell ref="HC4:HL4"/>
    <mergeCell ref="HM4:HV4"/>
    <mergeCell ref="HW4:IF4"/>
    <mergeCell ref="FE4:FN4"/>
    <mergeCell ref="FO4:FX4"/>
    <mergeCell ref="FY4:GH4"/>
    <mergeCell ref="GI4:GR4"/>
    <mergeCell ref="DQ4:DZ4"/>
    <mergeCell ref="EA4:EJ4"/>
    <mergeCell ref="EK4:ET4"/>
    <mergeCell ref="EU4:FD4"/>
    <mergeCell ref="CC4:CL4"/>
    <mergeCell ref="CM4:CV4"/>
    <mergeCell ref="CW4:DF4"/>
    <mergeCell ref="DG4:DP4"/>
    <mergeCell ref="AO4:AX4"/>
    <mergeCell ref="AY4:BH4"/>
    <mergeCell ref="BI4:BR4"/>
    <mergeCell ref="BS4:CB4"/>
    <mergeCell ref="A4:J4"/>
    <mergeCell ref="K4:T4"/>
    <mergeCell ref="U4:AD4"/>
    <mergeCell ref="AE4:AN4"/>
    <mergeCell ref="A96:G96"/>
    <mergeCell ref="A8:C8"/>
    <mergeCell ref="A11:C11"/>
    <mergeCell ref="A21:B21"/>
    <mergeCell ref="A22:B22"/>
    <mergeCell ref="A23:B23"/>
    <mergeCell ref="A19:E19"/>
    <mergeCell ref="A20:B20"/>
    <mergeCell ref="A40:H40"/>
    <mergeCell ref="A57:H57"/>
    <mergeCell ref="A16:G17"/>
    <mergeCell ref="A13:J13"/>
    <mergeCell ref="A2:J2"/>
    <mergeCell ref="A72:H72"/>
    <mergeCell ref="A52:K52"/>
    <mergeCell ref="A5:J5"/>
    <mergeCell ref="A7:J7"/>
    <mergeCell ref="A32:A33"/>
    <mergeCell ref="A10:J10"/>
    <mergeCell ref="A14:C14"/>
  </mergeCells>
  <dataValidations count="4">
    <dataValidation type="list" showInputMessage="1" showErrorMessage="1" sqref="C75:C80 C60:C65 C43:C48">
      <formula1>$D$33:$J$33</formula1>
    </dataValidation>
    <dataValidation type="list" showInputMessage="1" showErrorMessage="1" sqref="I72 I40 I57">
      <formula1>$P$42:$P$44</formula1>
    </dataValidation>
    <dataValidation type="list" showInputMessage="1" showErrorMessage="1" sqref="J72 J40 J57">
      <formula1>$Q$42:$Q$47</formula1>
    </dataValidation>
    <dataValidation type="list" showInputMessage="1" showErrorMessage="1" sqref="K72 K40 K57">
      <formula1>$R$42:$R$50</formula1>
    </dataValidation>
  </dataValidations>
  <hyperlinks>
    <hyperlink ref="A8" location="VENTES_DE_MARCHANDISES" display="Je remplis le tableau &quot;ventes de marchandises&quot;."/>
    <hyperlink ref="A11:B11" location="VENTES_DE_PRODUITS_FINIS" display="Je remplis le tableau &quot;ventes de produits finis&quot;."/>
    <hyperlink ref="A14:C14" location="VENTES_DE_PRESTATIONS_DE_SERVICES" display="Je remplis le tableau &quot;ventes de prestations de services&quot;."/>
  </hyperlinks>
  <printOptions/>
  <pageMargins left="0.52" right="0.75" top="1" bottom="0.54" header="0.49" footer="0.4921259845"/>
  <pageSetup fitToHeight="5" horizontalDpi="600" verticalDpi="600" orientation="landscape" paperSize="9" scale="70" r:id="rId4"/>
  <drawing r:id="rId3"/>
  <legacyDrawing r:id="rId2"/>
</worksheet>
</file>

<file path=xl/worksheets/sheet9.xml><?xml version="1.0" encoding="utf-8"?>
<worksheet xmlns="http://schemas.openxmlformats.org/spreadsheetml/2006/main" xmlns:r="http://schemas.openxmlformats.org/officeDocument/2006/relationships">
  <sheetPr codeName="Feuil17">
    <tabColor indexed="9"/>
    <pageSetUpPr fitToPage="1"/>
  </sheetPr>
  <dimension ref="A2:I285"/>
  <sheetViews>
    <sheetView showGridLines="0" workbookViewId="0" topLeftCell="A1">
      <selection activeCell="A202" sqref="A202"/>
    </sheetView>
  </sheetViews>
  <sheetFormatPr defaultColWidth="11.421875" defaultRowHeight="12.75"/>
  <cols>
    <col min="1" max="1" width="8.28125" style="0" customWidth="1"/>
    <col min="2" max="2" width="18.7109375" style="0" customWidth="1"/>
    <col min="3" max="3" width="25.7109375" style="0" customWidth="1"/>
    <col min="4" max="4" width="18.7109375" style="0" customWidth="1"/>
    <col min="5" max="5" width="26.421875" style="0" customWidth="1"/>
    <col min="6" max="6" width="22.8515625" style="0" customWidth="1"/>
    <col min="7" max="8" width="18.7109375" style="0" customWidth="1"/>
  </cols>
  <sheetData>
    <row r="2" spans="1:8" ht="26.25" thickBot="1">
      <c r="A2" s="498" t="s">
        <v>327</v>
      </c>
      <c r="B2" s="498"/>
      <c r="C2" s="498"/>
      <c r="D2" s="498"/>
      <c r="E2" s="498"/>
      <c r="F2" s="498"/>
      <c r="G2" s="498"/>
      <c r="H2" s="498"/>
    </row>
    <row r="5" spans="1:8" ht="40.5" customHeight="1">
      <c r="A5" s="705" t="s">
        <v>314</v>
      </c>
      <c r="B5" s="596"/>
      <c r="C5" s="596"/>
      <c r="D5" s="596"/>
      <c r="E5" s="596"/>
      <c r="F5" s="596"/>
      <c r="G5" s="596"/>
      <c r="H5" s="596"/>
    </row>
    <row r="7" spans="1:8" ht="39.75" customHeight="1">
      <c r="A7" s="596" t="s">
        <v>328</v>
      </c>
      <c r="B7" s="596"/>
      <c r="C7" s="596"/>
      <c r="D7" s="596"/>
      <c r="E7" s="596"/>
      <c r="F7" s="596"/>
      <c r="G7" s="596"/>
      <c r="H7" s="596"/>
    </row>
    <row r="9" spans="1:8" ht="52.5" customHeight="1">
      <c r="A9" s="596" t="s">
        <v>331</v>
      </c>
      <c r="B9" s="596"/>
      <c r="C9" s="596"/>
      <c r="D9" s="596"/>
      <c r="E9" s="596"/>
      <c r="F9" s="596"/>
      <c r="G9" s="596"/>
      <c r="H9" s="596"/>
    </row>
    <row r="10" spans="1:8" ht="33" customHeight="1">
      <c r="A10" s="685" t="s">
        <v>646</v>
      </c>
      <c r="B10" s="685"/>
      <c r="C10" s="76"/>
      <c r="D10" s="76"/>
      <c r="E10" s="76"/>
      <c r="F10" s="76"/>
      <c r="G10" s="76"/>
      <c r="H10" s="76"/>
    </row>
    <row r="11" spans="1:8" ht="38.25" customHeight="1">
      <c r="A11" s="596" t="s">
        <v>645</v>
      </c>
      <c r="B11" s="596"/>
      <c r="C11" s="596"/>
      <c r="D11" s="596"/>
      <c r="E11" s="596"/>
      <c r="F11" s="596"/>
      <c r="G11" s="596"/>
      <c r="H11" s="596"/>
    </row>
    <row r="12" ht="21.75" customHeight="1"/>
    <row r="13" spans="2:5" ht="28.5" customHeight="1">
      <c r="B13" s="495" t="s">
        <v>327</v>
      </c>
      <c r="C13" s="496"/>
      <c r="D13" s="496"/>
      <c r="E13" s="533"/>
    </row>
    <row r="14" spans="2:5" ht="21">
      <c r="B14" s="688" t="s">
        <v>409</v>
      </c>
      <c r="C14" s="689"/>
      <c r="D14" s="688" t="s">
        <v>408</v>
      </c>
      <c r="E14" s="689"/>
    </row>
    <row r="15" spans="2:5" ht="15.75">
      <c r="B15" s="701" t="s">
        <v>411</v>
      </c>
      <c r="C15" s="702"/>
      <c r="D15" s="703" t="s">
        <v>410</v>
      </c>
      <c r="E15" s="704"/>
    </row>
    <row r="16" spans="2:5" ht="15.75">
      <c r="B16" s="17"/>
      <c r="C16" s="46"/>
      <c r="D16" s="17"/>
      <c r="E16" s="46"/>
    </row>
    <row r="17" spans="2:5" ht="21">
      <c r="B17" s="690" t="s">
        <v>329</v>
      </c>
      <c r="C17" s="691"/>
      <c r="D17" s="690" t="s">
        <v>319</v>
      </c>
      <c r="E17" s="691"/>
    </row>
    <row r="18" spans="2:5" ht="29.25" customHeight="1">
      <c r="B18" s="686" t="s">
        <v>413</v>
      </c>
      <c r="C18" s="687"/>
      <c r="D18" s="686" t="s">
        <v>419</v>
      </c>
      <c r="E18" s="687"/>
    </row>
    <row r="19" spans="2:5" ht="27" customHeight="1">
      <c r="B19" s="686"/>
      <c r="C19" s="687"/>
      <c r="D19" s="686"/>
      <c r="E19" s="687"/>
    </row>
    <row r="20" spans="2:5" ht="25.5" customHeight="1">
      <c r="B20" s="686"/>
      <c r="C20" s="687"/>
      <c r="D20" s="686"/>
      <c r="E20" s="687"/>
    </row>
    <row r="21" spans="2:5" ht="22.5" customHeight="1">
      <c r="B21" s="686"/>
      <c r="C21" s="687"/>
      <c r="D21" s="686"/>
      <c r="E21" s="687"/>
    </row>
    <row r="22" spans="2:5" ht="27.75" customHeight="1">
      <c r="B22" s="686" t="s">
        <v>670</v>
      </c>
      <c r="C22" s="687"/>
      <c r="D22" s="700" t="s">
        <v>420</v>
      </c>
      <c r="E22" s="699"/>
    </row>
    <row r="23" spans="2:5" ht="22.5" customHeight="1">
      <c r="B23" s="686"/>
      <c r="C23" s="687"/>
      <c r="D23" s="700"/>
      <c r="E23" s="699"/>
    </row>
    <row r="24" spans="2:5" ht="29.25" customHeight="1">
      <c r="B24" s="686"/>
      <c r="C24" s="687"/>
      <c r="D24" s="700" t="s">
        <v>323</v>
      </c>
      <c r="E24" s="699"/>
    </row>
    <row r="25" spans="2:5" ht="12.75">
      <c r="B25" s="686"/>
      <c r="C25" s="687"/>
      <c r="D25" s="700"/>
      <c r="E25" s="699"/>
    </row>
    <row r="26" spans="2:5" ht="15.75" customHeight="1">
      <c r="B26" s="17"/>
      <c r="C26" s="46"/>
      <c r="D26" s="698" t="s">
        <v>421</v>
      </c>
      <c r="E26" s="699"/>
    </row>
    <row r="27" spans="2:5" ht="15.75">
      <c r="B27" s="17"/>
      <c r="C27" s="46"/>
      <c r="D27" s="700"/>
      <c r="E27" s="699"/>
    </row>
    <row r="28" spans="2:5" ht="21">
      <c r="B28" s="690" t="s">
        <v>312</v>
      </c>
      <c r="C28" s="691"/>
      <c r="D28" s="700"/>
      <c r="E28" s="699"/>
    </row>
    <row r="29" spans="2:5" ht="34.5" customHeight="1">
      <c r="B29" s="686" t="s">
        <v>418</v>
      </c>
      <c r="C29" s="687"/>
      <c r="D29" s="700"/>
      <c r="E29" s="699"/>
    </row>
    <row r="30" spans="2:5" ht="23.25" customHeight="1">
      <c r="B30" s="686"/>
      <c r="C30" s="687"/>
      <c r="D30" s="696"/>
      <c r="E30" s="697"/>
    </row>
    <row r="31" spans="2:5" ht="27.75" customHeight="1">
      <c r="B31" s="686"/>
      <c r="C31" s="687"/>
      <c r="D31" s="694"/>
      <c r="E31" s="695"/>
    </row>
    <row r="32" spans="2:5" ht="28.5" customHeight="1">
      <c r="B32" s="686"/>
      <c r="C32" s="687"/>
      <c r="D32" s="694"/>
      <c r="E32" s="695"/>
    </row>
    <row r="33" spans="2:5" ht="18.75" customHeight="1">
      <c r="B33" s="17"/>
      <c r="C33" s="46"/>
      <c r="D33" s="694"/>
      <c r="E33" s="695"/>
    </row>
    <row r="34" spans="2:5" ht="23.25" customHeight="1">
      <c r="B34" s="690" t="s">
        <v>313</v>
      </c>
      <c r="C34" s="691"/>
      <c r="D34" s="694"/>
      <c r="E34" s="695"/>
    </row>
    <row r="35" spans="2:5" ht="18.75" customHeight="1">
      <c r="B35" s="558" t="s">
        <v>330</v>
      </c>
      <c r="C35" s="692"/>
      <c r="D35" s="694"/>
      <c r="E35" s="695"/>
    </row>
    <row r="36" spans="2:5" ht="18.75" customHeight="1">
      <c r="B36" s="693"/>
      <c r="C36" s="692"/>
      <c r="D36" s="694"/>
      <c r="E36" s="695"/>
    </row>
    <row r="37" spans="2:5" ht="15.75">
      <c r="B37" s="40"/>
      <c r="C37" s="23"/>
      <c r="D37" s="40"/>
      <c r="E37" s="23"/>
    </row>
    <row r="38" spans="2:5" ht="18.75">
      <c r="B38" s="21" t="s">
        <v>633</v>
      </c>
      <c r="C38" s="75"/>
      <c r="D38" s="21" t="s">
        <v>633</v>
      </c>
      <c r="E38" s="75"/>
    </row>
    <row r="50" spans="1:8" ht="26.25" thickBot="1">
      <c r="A50" s="498" t="s">
        <v>671</v>
      </c>
      <c r="B50" s="498"/>
      <c r="C50" s="498"/>
      <c r="D50" s="498"/>
      <c r="E50" s="498"/>
      <c r="F50" s="498"/>
      <c r="G50" s="498"/>
      <c r="H50" s="498"/>
    </row>
    <row r="51" spans="1:8" ht="12" customHeight="1">
      <c r="A51" s="13"/>
      <c r="B51" s="13"/>
      <c r="C51" s="13"/>
      <c r="D51" s="13"/>
      <c r="E51" s="13"/>
      <c r="F51" s="13"/>
      <c r="G51" s="13"/>
      <c r="H51" s="13"/>
    </row>
    <row r="53" spans="2:3" ht="18.75">
      <c r="B53" s="93" t="s">
        <v>672</v>
      </c>
      <c r="C53" s="93"/>
    </row>
    <row r="55" spans="1:9" ht="12.75">
      <c r="A55" s="596" t="s">
        <v>822</v>
      </c>
      <c r="B55" s="596"/>
      <c r="C55" s="596"/>
      <c r="D55" s="596"/>
      <c r="E55" s="596"/>
      <c r="F55" s="596"/>
      <c r="G55" s="596"/>
      <c r="H55" s="596"/>
      <c r="I55" s="724"/>
    </row>
    <row r="56" spans="1:9" ht="12.75">
      <c r="A56" s="724"/>
      <c r="B56" s="724"/>
      <c r="C56" s="724"/>
      <c r="D56" s="724"/>
      <c r="E56" s="724"/>
      <c r="F56" s="724"/>
      <c r="G56" s="724"/>
      <c r="H56" s="724"/>
      <c r="I56" s="724"/>
    </row>
    <row r="57" spans="1:9" ht="12.75">
      <c r="A57" s="724"/>
      <c r="B57" s="724"/>
      <c r="C57" s="724"/>
      <c r="D57" s="724"/>
      <c r="E57" s="724"/>
      <c r="F57" s="724"/>
      <c r="G57" s="724"/>
      <c r="H57" s="724"/>
      <c r="I57" s="724"/>
    </row>
    <row r="58" spans="1:9" ht="12.75">
      <c r="A58" s="724"/>
      <c r="B58" s="724"/>
      <c r="C58" s="724"/>
      <c r="D58" s="724"/>
      <c r="E58" s="724"/>
      <c r="F58" s="724"/>
      <c r="G58" s="724"/>
      <c r="H58" s="724"/>
      <c r="I58" s="724"/>
    </row>
    <row r="59" spans="1:9" ht="19.5" customHeight="1">
      <c r="A59" s="596" t="s">
        <v>219</v>
      </c>
      <c r="B59" s="596"/>
      <c r="C59" s="596"/>
      <c r="D59" s="596"/>
      <c r="E59" s="596"/>
      <c r="F59" s="596"/>
      <c r="G59" s="596"/>
      <c r="H59" s="596"/>
      <c r="I59" s="724"/>
    </row>
    <row r="60" spans="1:9" ht="21" customHeight="1">
      <c r="A60" s="724"/>
      <c r="B60" s="724"/>
      <c r="C60" s="724"/>
      <c r="D60" s="724"/>
      <c r="E60" s="724"/>
      <c r="F60" s="724"/>
      <c r="G60" s="724"/>
      <c r="H60" s="724"/>
      <c r="I60" s="724"/>
    </row>
    <row r="61" spans="1:9" ht="20.25" customHeight="1">
      <c r="A61" s="724"/>
      <c r="B61" s="724"/>
      <c r="C61" s="724"/>
      <c r="D61" s="724"/>
      <c r="E61" s="724"/>
      <c r="F61" s="724"/>
      <c r="G61" s="724"/>
      <c r="H61" s="724"/>
      <c r="I61" s="724"/>
    </row>
    <row r="62" spans="1:9" ht="18" customHeight="1">
      <c r="A62" s="724"/>
      <c r="B62" s="724"/>
      <c r="C62" s="724"/>
      <c r="D62" s="724"/>
      <c r="E62" s="724"/>
      <c r="F62" s="724"/>
      <c r="G62" s="724"/>
      <c r="H62" s="724"/>
      <c r="I62" s="724"/>
    </row>
    <row r="63" spans="1:9" ht="12.75">
      <c r="A63" s="596" t="s">
        <v>824</v>
      </c>
      <c r="B63" s="596"/>
      <c r="C63" s="596"/>
      <c r="D63" s="596"/>
      <c r="E63" s="596"/>
      <c r="F63" s="596"/>
      <c r="G63" s="596"/>
      <c r="H63" s="596"/>
      <c r="I63" s="724"/>
    </row>
    <row r="64" spans="1:9" ht="12.75">
      <c r="A64" s="724"/>
      <c r="B64" s="724"/>
      <c r="C64" s="724"/>
      <c r="D64" s="724"/>
      <c r="E64" s="724"/>
      <c r="F64" s="724"/>
      <c r="G64" s="724"/>
      <c r="H64" s="724"/>
      <c r="I64" s="724"/>
    </row>
    <row r="65" spans="1:9" ht="27" customHeight="1">
      <c r="A65" s="724"/>
      <c r="B65" s="724"/>
      <c r="C65" s="724"/>
      <c r="D65" s="724"/>
      <c r="E65" s="724"/>
      <c r="F65" s="724"/>
      <c r="G65" s="724"/>
      <c r="H65" s="724"/>
      <c r="I65" s="724"/>
    </row>
    <row r="69" spans="1:3" ht="18.75">
      <c r="A69" s="99" t="s">
        <v>677</v>
      </c>
      <c r="B69" s="99"/>
      <c r="C69" s="99"/>
    </row>
    <row r="71" spans="2:6" ht="55.5" customHeight="1">
      <c r="B71" s="95"/>
      <c r="C71" s="97" t="s">
        <v>673</v>
      </c>
      <c r="D71" s="725" t="s">
        <v>816</v>
      </c>
      <c r="E71" s="726"/>
      <c r="F71" s="727"/>
    </row>
    <row r="72" spans="2:6" ht="41.25" customHeight="1">
      <c r="B72" s="96" t="s">
        <v>807</v>
      </c>
      <c r="C72" s="97" t="s">
        <v>674</v>
      </c>
      <c r="D72" s="728" t="s">
        <v>817</v>
      </c>
      <c r="E72" s="726"/>
      <c r="F72" s="727"/>
    </row>
    <row r="73" spans="2:6" ht="37.5" customHeight="1">
      <c r="B73" s="96" t="s">
        <v>808</v>
      </c>
      <c r="C73" s="97" t="s">
        <v>675</v>
      </c>
      <c r="D73" s="728" t="s">
        <v>818</v>
      </c>
      <c r="E73" s="726"/>
      <c r="F73" s="727"/>
    </row>
    <row r="74" spans="2:6" ht="27" customHeight="1">
      <c r="B74" s="96" t="s">
        <v>806</v>
      </c>
      <c r="C74" s="680" t="s">
        <v>676</v>
      </c>
      <c r="D74" s="681"/>
      <c r="E74" s="681"/>
      <c r="F74" s="682"/>
    </row>
    <row r="75" spans="1:6" ht="18.75">
      <c r="A75" s="94"/>
      <c r="F75" s="98" t="s">
        <v>821</v>
      </c>
    </row>
    <row r="77" spans="1:3" ht="18.75">
      <c r="A77" s="99" t="s">
        <v>678</v>
      </c>
      <c r="B77" s="99"/>
      <c r="C77" s="99"/>
    </row>
    <row r="79" spans="1:9" ht="12.75">
      <c r="A79" s="664" t="s">
        <v>424</v>
      </c>
      <c r="B79" s="664"/>
      <c r="C79" s="664"/>
      <c r="D79" s="664"/>
      <c r="E79" s="664"/>
      <c r="F79" s="664"/>
      <c r="G79" s="664"/>
      <c r="H79" s="664"/>
      <c r="I79" s="664"/>
    </row>
    <row r="80" spans="1:9" ht="12.75">
      <c r="A80" s="664"/>
      <c r="B80" s="664"/>
      <c r="C80" s="664"/>
      <c r="D80" s="664"/>
      <c r="E80" s="664"/>
      <c r="F80" s="664"/>
      <c r="G80" s="664"/>
      <c r="H80" s="664"/>
      <c r="I80" s="664"/>
    </row>
    <row r="81" spans="1:9" ht="12.75">
      <c r="A81" s="664"/>
      <c r="B81" s="664"/>
      <c r="C81" s="664"/>
      <c r="D81" s="664"/>
      <c r="E81" s="664"/>
      <c r="F81" s="664"/>
      <c r="G81" s="664"/>
      <c r="H81" s="664"/>
      <c r="I81" s="664"/>
    </row>
    <row r="84" spans="2:6" ht="39" customHeight="1">
      <c r="B84" s="95"/>
      <c r="C84" s="97" t="s">
        <v>679</v>
      </c>
      <c r="D84" s="725" t="s">
        <v>819</v>
      </c>
      <c r="E84" s="726"/>
      <c r="F84" s="727"/>
    </row>
    <row r="85" spans="2:6" ht="42" customHeight="1">
      <c r="B85" s="96" t="s">
        <v>807</v>
      </c>
      <c r="C85" s="97" t="s">
        <v>674</v>
      </c>
      <c r="D85" s="728" t="s">
        <v>820</v>
      </c>
      <c r="E85" s="726"/>
      <c r="F85" s="727"/>
    </row>
    <row r="86" spans="2:6" ht="42.75" customHeight="1">
      <c r="B86" s="96" t="s">
        <v>808</v>
      </c>
      <c r="C86" s="97" t="s">
        <v>675</v>
      </c>
      <c r="D86" s="728" t="s">
        <v>818</v>
      </c>
      <c r="E86" s="726"/>
      <c r="F86" s="727"/>
    </row>
    <row r="87" spans="2:6" ht="27" customHeight="1">
      <c r="B87" s="96" t="s">
        <v>806</v>
      </c>
      <c r="C87" s="680" t="s">
        <v>676</v>
      </c>
      <c r="D87" s="681"/>
      <c r="E87" s="681"/>
      <c r="F87" s="682"/>
    </row>
    <row r="88" ht="18" customHeight="1">
      <c r="F88" s="98" t="s">
        <v>821</v>
      </c>
    </row>
    <row r="93" ht="18.75">
      <c r="B93" s="93" t="s">
        <v>425</v>
      </c>
    </row>
    <row r="94" ht="15" customHeight="1">
      <c r="B94" s="93"/>
    </row>
    <row r="95" spans="1:9" ht="21.75" customHeight="1">
      <c r="A95" s="596" t="s">
        <v>427</v>
      </c>
      <c r="B95" s="596"/>
      <c r="C95" s="596"/>
      <c r="D95" s="596"/>
      <c r="E95" s="596"/>
      <c r="F95" s="596"/>
      <c r="G95" s="596"/>
      <c r="H95" s="596"/>
      <c r="I95" s="724"/>
    </row>
    <row r="96" spans="1:9" ht="18.75" customHeight="1">
      <c r="A96" s="724"/>
      <c r="B96" s="724"/>
      <c r="C96" s="724"/>
      <c r="D96" s="724"/>
      <c r="E96" s="724"/>
      <c r="F96" s="724"/>
      <c r="G96" s="724"/>
      <c r="H96" s="724"/>
      <c r="I96" s="724"/>
    </row>
    <row r="97" spans="1:9" ht="15" customHeight="1">
      <c r="A97" s="724"/>
      <c r="B97" s="724"/>
      <c r="C97" s="724"/>
      <c r="D97" s="724"/>
      <c r="E97" s="724"/>
      <c r="F97" s="724"/>
      <c r="G97" s="724"/>
      <c r="H97" s="724"/>
      <c r="I97" s="724"/>
    </row>
    <row r="98" ht="15" customHeight="1">
      <c r="B98" s="93"/>
    </row>
    <row r="99" spans="1:9" ht="23.25" customHeight="1">
      <c r="A99" s="596" t="s">
        <v>428</v>
      </c>
      <c r="B99" s="596"/>
      <c r="C99" s="596"/>
      <c r="D99" s="596"/>
      <c r="E99" s="596"/>
      <c r="F99" s="596"/>
      <c r="G99" s="596"/>
      <c r="H99" s="596"/>
      <c r="I99" s="724"/>
    </row>
    <row r="100" spans="1:9" ht="23.25" customHeight="1">
      <c r="A100" s="724"/>
      <c r="B100" s="724"/>
      <c r="C100" s="724"/>
      <c r="D100" s="724"/>
      <c r="E100" s="724"/>
      <c r="F100" s="724"/>
      <c r="G100" s="724"/>
      <c r="H100" s="724"/>
      <c r="I100" s="724"/>
    </row>
    <row r="101" spans="1:9" ht="15" customHeight="1">
      <c r="A101" s="724"/>
      <c r="B101" s="724"/>
      <c r="C101" s="724"/>
      <c r="D101" s="724"/>
      <c r="E101" s="724"/>
      <c r="F101" s="724"/>
      <c r="G101" s="724"/>
      <c r="H101" s="724"/>
      <c r="I101" s="724"/>
    </row>
    <row r="102" ht="15" customHeight="1">
      <c r="B102" s="93"/>
    </row>
    <row r="103" spans="1:9" ht="21" customHeight="1">
      <c r="A103" s="596" t="s">
        <v>714</v>
      </c>
      <c r="B103" s="596"/>
      <c r="C103" s="596"/>
      <c r="D103" s="596"/>
      <c r="E103" s="596"/>
      <c r="F103" s="596"/>
      <c r="G103" s="596"/>
      <c r="H103" s="596"/>
      <c r="I103" s="724"/>
    </row>
    <row r="104" spans="1:9" ht="27" customHeight="1">
      <c r="A104" s="724"/>
      <c r="B104" s="724"/>
      <c r="C104" s="724"/>
      <c r="D104" s="724"/>
      <c r="E104" s="724"/>
      <c r="F104" s="724"/>
      <c r="G104" s="724"/>
      <c r="H104" s="724"/>
      <c r="I104" s="724"/>
    </row>
    <row r="105" spans="1:9" ht="23.25" customHeight="1">
      <c r="A105" s="724"/>
      <c r="B105" s="724"/>
      <c r="C105" s="724"/>
      <c r="D105" s="724"/>
      <c r="E105" s="724"/>
      <c r="F105" s="724"/>
      <c r="G105" s="724"/>
      <c r="H105" s="724"/>
      <c r="I105" s="724"/>
    </row>
    <row r="106" spans="1:9" ht="15" customHeight="1">
      <c r="A106" s="729" t="s">
        <v>426</v>
      </c>
      <c r="B106" s="730"/>
      <c r="C106" s="730"/>
      <c r="D106" s="730"/>
      <c r="E106" s="730"/>
      <c r="F106" s="730"/>
      <c r="G106" s="730"/>
      <c r="H106" s="730"/>
      <c r="I106" s="731"/>
    </row>
    <row r="107" spans="1:9" ht="15" customHeight="1">
      <c r="A107" s="731"/>
      <c r="B107" s="731"/>
      <c r="C107" s="731"/>
      <c r="D107" s="731"/>
      <c r="E107" s="731"/>
      <c r="F107" s="731"/>
      <c r="G107" s="731"/>
      <c r="H107" s="731"/>
      <c r="I107" s="731"/>
    </row>
    <row r="108" spans="1:9" ht="15" customHeight="1">
      <c r="A108" s="731"/>
      <c r="B108" s="731"/>
      <c r="C108" s="731"/>
      <c r="D108" s="731"/>
      <c r="E108" s="731"/>
      <c r="F108" s="731"/>
      <c r="G108" s="731"/>
      <c r="H108" s="731"/>
      <c r="I108" s="731"/>
    </row>
    <row r="109" spans="1:9" ht="15" customHeight="1">
      <c r="A109" s="101"/>
      <c r="B109" s="101"/>
      <c r="C109" s="101"/>
      <c r="D109" s="101"/>
      <c r="E109" s="101"/>
      <c r="F109" s="101"/>
      <c r="G109" s="101"/>
      <c r="H109" s="101"/>
      <c r="I109" s="101"/>
    </row>
    <row r="110" spans="1:9" ht="24.75" customHeight="1">
      <c r="A110" s="685" t="s">
        <v>725</v>
      </c>
      <c r="B110" s="685"/>
      <c r="C110" s="685"/>
      <c r="D110" s="101"/>
      <c r="E110" s="101"/>
      <c r="F110" s="101"/>
      <c r="G110" s="101"/>
      <c r="H110" s="101"/>
      <c r="I110" s="101"/>
    </row>
    <row r="111" spans="1:9" ht="15" customHeight="1">
      <c r="A111" s="123"/>
      <c r="B111" s="124"/>
      <c r="C111" s="122" t="s">
        <v>722</v>
      </c>
      <c r="D111" s="624" t="s">
        <v>721</v>
      </c>
      <c r="E111" s="624"/>
      <c r="F111" s="624"/>
      <c r="G111" s="631" t="s">
        <v>733</v>
      </c>
      <c r="H111" s="632"/>
      <c r="I111" s="101"/>
    </row>
    <row r="112" spans="1:9" ht="15" customHeight="1">
      <c r="A112" s="612" t="s">
        <v>715</v>
      </c>
      <c r="B112" s="613"/>
      <c r="C112" s="121">
        <v>36</v>
      </c>
      <c r="D112" s="667" t="s">
        <v>727</v>
      </c>
      <c r="E112" s="668"/>
      <c r="F112" s="737"/>
      <c r="G112" s="118" t="s">
        <v>318</v>
      </c>
      <c r="H112" s="118" t="s">
        <v>808</v>
      </c>
      <c r="I112" s="101"/>
    </row>
    <row r="113" spans="1:9" ht="15" customHeight="1">
      <c r="A113" s="612" t="s">
        <v>720</v>
      </c>
      <c r="B113" s="613"/>
      <c r="C113" s="106">
        <v>40</v>
      </c>
      <c r="D113" s="614" t="s">
        <v>728</v>
      </c>
      <c r="E113" s="615"/>
      <c r="F113" s="734"/>
      <c r="G113" s="119" t="s">
        <v>318</v>
      </c>
      <c r="H113" s="119" t="s">
        <v>808</v>
      </c>
      <c r="I113" s="101"/>
    </row>
    <row r="114" spans="1:9" ht="15" customHeight="1">
      <c r="A114" s="612" t="s">
        <v>723</v>
      </c>
      <c r="B114" s="613"/>
      <c r="C114" s="106">
        <v>40</v>
      </c>
      <c r="D114" s="614" t="s">
        <v>738</v>
      </c>
      <c r="E114" s="615"/>
      <c r="F114" s="734"/>
      <c r="G114" s="119" t="s">
        <v>318</v>
      </c>
      <c r="H114" s="119" t="s">
        <v>808</v>
      </c>
      <c r="I114" s="101"/>
    </row>
    <row r="115" spans="1:9" ht="15" customHeight="1">
      <c r="A115" s="612" t="s">
        <v>724</v>
      </c>
      <c r="B115" s="613"/>
      <c r="C115" s="106">
        <v>40</v>
      </c>
      <c r="D115" s="614" t="s">
        <v>739</v>
      </c>
      <c r="E115" s="615"/>
      <c r="F115" s="734"/>
      <c r="G115" s="119" t="s">
        <v>318</v>
      </c>
      <c r="H115" s="119" t="s">
        <v>808</v>
      </c>
      <c r="I115" s="101"/>
    </row>
    <row r="116" spans="1:9" ht="15" customHeight="1">
      <c r="A116" s="612" t="s">
        <v>716</v>
      </c>
      <c r="B116" s="613"/>
      <c r="C116" s="106">
        <v>30</v>
      </c>
      <c r="D116" s="614" t="s">
        <v>732</v>
      </c>
      <c r="E116" s="615"/>
      <c r="F116" s="734"/>
      <c r="G116" s="119" t="s">
        <v>808</v>
      </c>
      <c r="H116" s="119" t="s">
        <v>317</v>
      </c>
      <c r="I116" s="104"/>
    </row>
    <row r="117" spans="1:9" ht="15" customHeight="1">
      <c r="A117" s="612" t="s">
        <v>717</v>
      </c>
      <c r="B117" s="613"/>
      <c r="C117" s="106">
        <v>20</v>
      </c>
      <c r="D117" s="614" t="s">
        <v>729</v>
      </c>
      <c r="E117" s="615"/>
      <c r="F117" s="734"/>
      <c r="G117" s="119" t="s">
        <v>808</v>
      </c>
      <c r="H117" s="119" t="s">
        <v>317</v>
      </c>
      <c r="I117" s="104"/>
    </row>
    <row r="118" spans="1:9" ht="15" customHeight="1">
      <c r="A118" s="612" t="s">
        <v>718</v>
      </c>
      <c r="B118" s="613"/>
      <c r="C118" s="106">
        <v>15</v>
      </c>
      <c r="D118" s="614" t="s">
        <v>730</v>
      </c>
      <c r="E118" s="615"/>
      <c r="F118" s="734"/>
      <c r="G118" s="119" t="s">
        <v>808</v>
      </c>
      <c r="H118" s="119" t="s">
        <v>317</v>
      </c>
      <c r="I118" s="104"/>
    </row>
    <row r="119" spans="1:9" ht="15" customHeight="1">
      <c r="A119" s="616" t="s">
        <v>719</v>
      </c>
      <c r="B119" s="617"/>
      <c r="C119" s="107">
        <v>30</v>
      </c>
      <c r="D119" s="618" t="s">
        <v>731</v>
      </c>
      <c r="E119" s="619"/>
      <c r="F119" s="739"/>
      <c r="G119" s="120" t="s">
        <v>808</v>
      </c>
      <c r="H119" s="120" t="s">
        <v>317</v>
      </c>
      <c r="I119" s="104"/>
    </row>
    <row r="120" spans="1:9" ht="15" customHeight="1">
      <c r="A120" s="101"/>
      <c r="B120" s="101"/>
      <c r="C120" s="101"/>
      <c r="D120" s="103"/>
      <c r="E120" s="103"/>
      <c r="F120" s="101"/>
      <c r="G120" s="101"/>
      <c r="H120" s="101"/>
      <c r="I120" s="101"/>
    </row>
    <row r="121" spans="1:9" ht="15" customHeight="1">
      <c r="A121" s="101"/>
      <c r="B121" s="101"/>
      <c r="C121" s="101"/>
      <c r="D121" s="101"/>
      <c r="E121" s="101"/>
      <c r="F121" s="101"/>
      <c r="G121" s="101"/>
      <c r="H121" s="101"/>
      <c r="I121" s="101"/>
    </row>
    <row r="122" spans="1:9" ht="15" customHeight="1">
      <c r="A122" s="736" t="s">
        <v>740</v>
      </c>
      <c r="B122" s="736"/>
      <c r="C122" s="736"/>
      <c r="E122" s="101"/>
      <c r="F122" s="101"/>
      <c r="G122" s="101"/>
      <c r="H122" s="101"/>
      <c r="I122" s="101"/>
    </row>
    <row r="123" spans="1:9" ht="15" customHeight="1">
      <c r="A123" s="101"/>
      <c r="B123" s="101"/>
      <c r="C123" s="100"/>
      <c r="D123" s="102"/>
      <c r="E123" s="738"/>
      <c r="F123" s="738"/>
      <c r="G123" s="101"/>
      <c r="H123" s="101"/>
      <c r="I123" s="101"/>
    </row>
    <row r="124" spans="2:7" ht="20.25" customHeight="1">
      <c r="B124" s="93"/>
      <c r="C124" s="113" t="s">
        <v>516</v>
      </c>
      <c r="D124" s="114"/>
      <c r="E124" s="115" t="s">
        <v>722</v>
      </c>
      <c r="F124" s="115" t="s">
        <v>734</v>
      </c>
      <c r="G124" s="116" t="s">
        <v>726</v>
      </c>
    </row>
    <row r="125" spans="2:7" ht="20.25" customHeight="1">
      <c r="B125" s="93"/>
      <c r="C125" s="678" t="s">
        <v>735</v>
      </c>
      <c r="D125" s="735"/>
      <c r="E125" s="109"/>
      <c r="F125" s="109"/>
      <c r="G125" s="110"/>
    </row>
    <row r="126" spans="2:7" ht="15" customHeight="1">
      <c r="B126" s="93"/>
      <c r="C126" s="125" t="s">
        <v>715</v>
      </c>
      <c r="D126" s="126"/>
      <c r="E126" s="106">
        <v>36</v>
      </c>
      <c r="F126" s="106">
        <v>1.196</v>
      </c>
      <c r="G126" s="105">
        <v>43</v>
      </c>
    </row>
    <row r="127" spans="2:7" ht="15" customHeight="1">
      <c r="B127" s="93"/>
      <c r="C127" s="125" t="s">
        <v>723</v>
      </c>
      <c r="D127" s="126"/>
      <c r="E127" s="106">
        <v>40</v>
      </c>
      <c r="F127" s="106">
        <v>0.4</v>
      </c>
      <c r="G127" s="105">
        <v>16</v>
      </c>
    </row>
    <row r="128" spans="2:7" ht="20.25" customHeight="1">
      <c r="B128" s="93"/>
      <c r="C128" s="678" t="s">
        <v>736</v>
      </c>
      <c r="D128" s="735"/>
      <c r="E128" s="111"/>
      <c r="F128" s="111"/>
      <c r="G128" s="112"/>
    </row>
    <row r="129" spans="2:7" ht="15" customHeight="1">
      <c r="B129" s="93"/>
      <c r="C129" s="125" t="s">
        <v>716</v>
      </c>
      <c r="D129" s="126"/>
      <c r="E129" s="106">
        <v>30</v>
      </c>
      <c r="F129" s="106">
        <v>0.478</v>
      </c>
      <c r="G129" s="105">
        <v>14</v>
      </c>
    </row>
    <row r="130" spans="2:7" ht="15" customHeight="1">
      <c r="B130" s="93"/>
      <c r="C130" s="125" t="s">
        <v>717</v>
      </c>
      <c r="D130" s="126"/>
      <c r="E130" s="106">
        <v>20</v>
      </c>
      <c r="F130" s="106">
        <v>0.06</v>
      </c>
      <c r="G130" s="105">
        <v>1</v>
      </c>
    </row>
    <row r="131" spans="2:7" ht="15" customHeight="1">
      <c r="B131" s="93"/>
      <c r="C131" s="125" t="s">
        <v>718</v>
      </c>
      <c r="D131" s="126"/>
      <c r="E131" s="106">
        <v>15</v>
      </c>
      <c r="F131" s="106">
        <v>0.15</v>
      </c>
      <c r="G131" s="105">
        <v>2</v>
      </c>
    </row>
    <row r="132" spans="2:7" ht="15" customHeight="1">
      <c r="B132" s="93"/>
      <c r="C132" s="125" t="s">
        <v>719</v>
      </c>
      <c r="D132" s="126"/>
      <c r="E132" s="107">
        <v>30</v>
      </c>
      <c r="F132" s="107">
        <v>0.083</v>
      </c>
      <c r="G132" s="105">
        <v>3</v>
      </c>
    </row>
    <row r="133" spans="2:7" ht="18.75" customHeight="1">
      <c r="B133" s="93"/>
      <c r="C133" s="127"/>
      <c r="D133" s="128"/>
      <c r="E133" s="732" t="s">
        <v>737</v>
      </c>
      <c r="F133" s="733"/>
      <c r="G133" s="108">
        <v>39</v>
      </c>
    </row>
    <row r="134" ht="15" customHeight="1">
      <c r="B134" s="93"/>
    </row>
    <row r="135" ht="15" customHeight="1">
      <c r="B135" s="93"/>
    </row>
    <row r="136" ht="15" customHeight="1">
      <c r="B136" s="93"/>
    </row>
    <row r="137" ht="15" customHeight="1">
      <c r="B137" s="93"/>
    </row>
    <row r="138" ht="15" customHeight="1">
      <c r="B138" s="93"/>
    </row>
    <row r="139" ht="15" customHeight="1">
      <c r="B139" s="93"/>
    </row>
    <row r="140" ht="15" customHeight="1">
      <c r="B140" s="93"/>
    </row>
    <row r="141" ht="15" customHeight="1">
      <c r="B141" s="93"/>
    </row>
    <row r="142" ht="15" customHeight="1">
      <c r="B142" s="93"/>
    </row>
    <row r="143" ht="15" customHeight="1">
      <c r="B143" s="93"/>
    </row>
    <row r="144" ht="15" customHeight="1">
      <c r="B144" s="93"/>
    </row>
    <row r="145" ht="15" customHeight="1">
      <c r="B145" s="93"/>
    </row>
    <row r="146" ht="15" customHeight="1">
      <c r="B146" s="93"/>
    </row>
    <row r="147" spans="1:4" ht="15" customHeight="1">
      <c r="A147" s="685" t="s">
        <v>517</v>
      </c>
      <c r="B147" s="685"/>
      <c r="C147" s="685"/>
      <c r="D147" s="685"/>
    </row>
    <row r="148" spans="1:3" ht="15" customHeight="1">
      <c r="A148" s="117"/>
      <c r="B148" s="117"/>
      <c r="C148" s="117"/>
    </row>
    <row r="149" spans="1:5" ht="15" customHeight="1">
      <c r="A149" s="117"/>
      <c r="B149" s="117"/>
      <c r="C149" s="740" t="s">
        <v>518</v>
      </c>
      <c r="D149" s="741"/>
      <c r="E149" s="129" t="s">
        <v>519</v>
      </c>
    </row>
    <row r="150" spans="1:5" ht="15" customHeight="1">
      <c r="A150" s="117"/>
      <c r="B150" s="117"/>
      <c r="C150" s="742" t="s">
        <v>635</v>
      </c>
      <c r="D150" s="743"/>
      <c r="E150" s="56">
        <v>14.5</v>
      </c>
    </row>
    <row r="151" spans="1:5" ht="15" customHeight="1">
      <c r="A151" s="117"/>
      <c r="B151" s="117"/>
      <c r="C151" s="742" t="s">
        <v>520</v>
      </c>
      <c r="D151" s="743"/>
      <c r="E151" s="56">
        <v>-6.8</v>
      </c>
    </row>
    <row r="152" spans="2:5" ht="15" customHeight="1">
      <c r="B152" s="93"/>
      <c r="C152" s="742" t="s">
        <v>521</v>
      </c>
      <c r="D152" s="743"/>
      <c r="E152" s="56">
        <v>38.7</v>
      </c>
    </row>
    <row r="153" spans="2:5" ht="15" customHeight="1">
      <c r="B153" s="93"/>
      <c r="C153" s="742" t="s">
        <v>522</v>
      </c>
      <c r="D153" s="743"/>
      <c r="E153" s="56">
        <v>14.4</v>
      </c>
    </row>
    <row r="154" spans="2:5" ht="15" customHeight="1">
      <c r="B154" s="93"/>
      <c r="C154" s="742" t="s">
        <v>523</v>
      </c>
      <c r="D154" s="743"/>
      <c r="E154" s="56">
        <v>126</v>
      </c>
    </row>
    <row r="155" spans="2:5" ht="15" customHeight="1">
      <c r="B155" s="93"/>
      <c r="C155" s="742" t="s">
        <v>524</v>
      </c>
      <c r="D155" s="743"/>
      <c r="E155" s="56">
        <v>13.7</v>
      </c>
    </row>
    <row r="156" spans="2:5" ht="15" customHeight="1">
      <c r="B156" s="93"/>
      <c r="C156" s="742" t="s">
        <v>528</v>
      </c>
      <c r="D156" s="743"/>
      <c r="E156" s="56">
        <v>40.7</v>
      </c>
    </row>
    <row r="157" spans="2:5" ht="15" customHeight="1">
      <c r="B157" s="93"/>
      <c r="C157" s="742" t="s">
        <v>529</v>
      </c>
      <c r="D157" s="743"/>
      <c r="E157" s="56">
        <v>-23.7</v>
      </c>
    </row>
    <row r="158" spans="2:5" ht="15" customHeight="1">
      <c r="B158" s="93"/>
      <c r="C158" s="742" t="s">
        <v>530</v>
      </c>
      <c r="D158" s="743"/>
      <c r="E158" s="56">
        <v>4.2</v>
      </c>
    </row>
    <row r="159" spans="3:5" ht="15" customHeight="1">
      <c r="C159" s="744" t="s">
        <v>531</v>
      </c>
      <c r="D159" s="745"/>
      <c r="E159" s="57">
        <v>46.9</v>
      </c>
    </row>
    <row r="160" spans="3:5" ht="15" customHeight="1">
      <c r="C160" s="266"/>
      <c r="D160" s="266"/>
      <c r="E160" s="37"/>
    </row>
    <row r="161" spans="3:5" ht="15" customHeight="1">
      <c r="C161" s="266"/>
      <c r="D161" s="266"/>
      <c r="E161" s="37"/>
    </row>
    <row r="162" spans="3:5" ht="15" customHeight="1">
      <c r="C162" s="266"/>
      <c r="D162" s="266"/>
      <c r="E162" s="37"/>
    </row>
    <row r="163" spans="3:5" ht="15" customHeight="1">
      <c r="C163" s="266"/>
      <c r="D163" s="266"/>
      <c r="E163" s="37"/>
    </row>
    <row r="164" spans="3:5" ht="15" customHeight="1">
      <c r="C164" s="266"/>
      <c r="D164" s="266"/>
      <c r="E164" s="37"/>
    </row>
    <row r="165" spans="3:5" ht="15" customHeight="1">
      <c r="C165" s="266"/>
      <c r="D165" s="266"/>
      <c r="E165" s="37"/>
    </row>
    <row r="166" spans="3:5" ht="15" customHeight="1">
      <c r="C166" s="266"/>
      <c r="D166" s="266"/>
      <c r="E166" s="37"/>
    </row>
    <row r="167" spans="1:8" ht="26.25" customHeight="1" thickBot="1">
      <c r="A167" s="498" t="s">
        <v>846</v>
      </c>
      <c r="B167" s="498"/>
      <c r="C167" s="498"/>
      <c r="D167" s="498"/>
      <c r="E167" s="498"/>
      <c r="F167" s="498"/>
      <c r="G167" s="498"/>
      <c r="H167" s="498"/>
    </row>
    <row r="168" spans="3:5" ht="10.5" customHeight="1">
      <c r="C168" s="266"/>
      <c r="D168" s="266"/>
      <c r="E168" s="37"/>
    </row>
    <row r="169" spans="1:8" ht="36" customHeight="1">
      <c r="A169" s="664" t="s">
        <v>0</v>
      </c>
      <c r="B169" s="664"/>
      <c r="C169" s="664"/>
      <c r="D169" s="664"/>
      <c r="E169" s="664"/>
      <c r="F169" s="664"/>
      <c r="G169" s="664"/>
      <c r="H169" s="664"/>
    </row>
    <row r="170" spans="3:5" ht="15" customHeight="1">
      <c r="C170" s="266"/>
      <c r="D170" s="266"/>
      <c r="E170" s="37"/>
    </row>
    <row r="171" spans="1:8" ht="18.75" customHeight="1">
      <c r="A171" s="664" t="s">
        <v>845</v>
      </c>
      <c r="B171" s="664"/>
      <c r="C171" s="664"/>
      <c r="D171" s="664"/>
      <c r="E171" s="664"/>
      <c r="F171" s="664"/>
      <c r="G171" s="664"/>
      <c r="H171" s="664"/>
    </row>
    <row r="172" spans="1:8" ht="18.75" customHeight="1">
      <c r="A172" s="664" t="s">
        <v>843</v>
      </c>
      <c r="B172" s="664"/>
      <c r="C172" s="664"/>
      <c r="D172" s="664"/>
      <c r="E172" s="664"/>
      <c r="F172" s="664"/>
      <c r="G172" s="664"/>
      <c r="H172" s="664"/>
    </row>
    <row r="173" spans="3:5" ht="15" customHeight="1">
      <c r="C173" s="266"/>
      <c r="D173" s="266"/>
      <c r="E173" s="37"/>
    </row>
    <row r="174" spans="1:8" ht="33.75" customHeight="1">
      <c r="A174" s="664" t="s">
        <v>844</v>
      </c>
      <c r="B174" s="664"/>
      <c r="C174" s="664"/>
      <c r="D174" s="664"/>
      <c r="E174" s="664"/>
      <c r="F174" s="664"/>
      <c r="G174" s="664"/>
      <c r="H174" s="664"/>
    </row>
    <row r="175" spans="3:5" ht="15" customHeight="1">
      <c r="C175" s="266"/>
      <c r="D175" s="266"/>
      <c r="E175" s="37"/>
    </row>
    <row r="176" spans="1:8" ht="35.25" customHeight="1">
      <c r="A176" s="664" t="s">
        <v>847</v>
      </c>
      <c r="B176" s="664"/>
      <c r="C176" s="664"/>
      <c r="D176" s="664"/>
      <c r="E176" s="664"/>
      <c r="F176" s="664"/>
      <c r="G176" s="664"/>
      <c r="H176" s="664"/>
    </row>
    <row r="177" spans="3:5" ht="15" customHeight="1">
      <c r="C177" s="266"/>
      <c r="D177" s="266"/>
      <c r="E177" s="37"/>
    </row>
    <row r="178" spans="1:8" ht="58.5" customHeight="1">
      <c r="A178" s="664" t="s">
        <v>848</v>
      </c>
      <c r="B178" s="664"/>
      <c r="C178" s="664"/>
      <c r="D178" s="664"/>
      <c r="E178" s="664"/>
      <c r="F178" s="664"/>
      <c r="G178" s="664"/>
      <c r="H178" s="664"/>
    </row>
    <row r="179" spans="3:5" ht="15" customHeight="1">
      <c r="C179" s="266"/>
      <c r="D179" s="266"/>
      <c r="E179" s="37"/>
    </row>
    <row r="180" spans="1:8" ht="38.25" customHeight="1">
      <c r="A180" s="664" t="s">
        <v>849</v>
      </c>
      <c r="B180" s="664"/>
      <c r="C180" s="664"/>
      <c r="D180" s="664"/>
      <c r="E180" s="664"/>
      <c r="F180" s="664"/>
      <c r="G180" s="664"/>
      <c r="H180" s="664"/>
    </row>
    <row r="181" spans="3:5" ht="15" customHeight="1">
      <c r="C181" s="266"/>
      <c r="D181" s="266"/>
      <c r="E181" s="37"/>
    </row>
    <row r="182" spans="3:5" ht="15" customHeight="1">
      <c r="C182" s="266"/>
      <c r="D182" s="266"/>
      <c r="E182" s="37"/>
    </row>
    <row r="183" spans="3:8" ht="15" customHeight="1">
      <c r="C183" s="266"/>
      <c r="D183" s="266"/>
      <c r="E183" s="37"/>
      <c r="G183" s="766"/>
      <c r="H183" s="766"/>
    </row>
    <row r="184" spans="3:5" ht="15" customHeight="1">
      <c r="C184" s="266"/>
      <c r="D184" s="266"/>
      <c r="E184" s="37"/>
    </row>
    <row r="185" spans="3:5" ht="15" customHeight="1">
      <c r="C185" s="266"/>
      <c r="D185" s="266"/>
      <c r="E185" s="37"/>
    </row>
    <row r="186" spans="3:5" ht="15" customHeight="1">
      <c r="C186" s="266"/>
      <c r="D186" s="266"/>
      <c r="E186" s="37"/>
    </row>
    <row r="187" spans="3:5" ht="15" customHeight="1">
      <c r="C187" s="266"/>
      <c r="D187" s="266"/>
      <c r="E187" s="37"/>
    </row>
    <row r="188" spans="3:5" ht="15" customHeight="1">
      <c r="C188" s="266"/>
      <c r="D188" s="266"/>
      <c r="E188" s="37"/>
    </row>
    <row r="189" spans="3:5" ht="15" customHeight="1">
      <c r="C189" s="266"/>
      <c r="D189" s="266"/>
      <c r="E189" s="37"/>
    </row>
    <row r="190" spans="3:5" ht="15" customHeight="1">
      <c r="C190" s="266"/>
      <c r="D190" s="266"/>
      <c r="E190" s="37"/>
    </row>
    <row r="191" spans="3:5" ht="15" customHeight="1">
      <c r="C191" s="266"/>
      <c r="D191" s="266"/>
      <c r="E191" s="37"/>
    </row>
    <row r="192" spans="3:5" ht="15" customHeight="1">
      <c r="C192" s="266"/>
      <c r="D192" s="266"/>
      <c r="E192" s="37"/>
    </row>
    <row r="193" spans="3:5" ht="15" customHeight="1">
      <c r="C193" s="266"/>
      <c r="D193" s="266"/>
      <c r="E193" s="37"/>
    </row>
    <row r="194" spans="3:5" ht="15" customHeight="1">
      <c r="C194" s="266"/>
      <c r="D194" s="266"/>
      <c r="E194" s="37"/>
    </row>
    <row r="195" spans="3:5" ht="15" customHeight="1">
      <c r="C195" s="266"/>
      <c r="D195" s="266"/>
      <c r="E195" s="37"/>
    </row>
    <row r="196" spans="3:5" ht="15" customHeight="1">
      <c r="C196" s="266"/>
      <c r="D196" s="266"/>
      <c r="E196" s="37"/>
    </row>
    <row r="197" spans="3:5" ht="15" customHeight="1">
      <c r="C197" s="266"/>
      <c r="D197" s="266"/>
      <c r="E197" s="37"/>
    </row>
    <row r="198" spans="3:5" ht="15" customHeight="1">
      <c r="C198" s="266"/>
      <c r="D198" s="266"/>
      <c r="E198" s="37"/>
    </row>
    <row r="199" spans="3:5" ht="15" customHeight="1">
      <c r="C199" s="266"/>
      <c r="D199" s="266"/>
      <c r="E199" s="37"/>
    </row>
    <row r="200" spans="3:5" ht="15" customHeight="1">
      <c r="C200" s="266"/>
      <c r="D200" s="266"/>
      <c r="E200" s="37"/>
    </row>
    <row r="201" spans="1:8" ht="26.25" customHeight="1" thickBot="1">
      <c r="A201" s="498" t="s">
        <v>272</v>
      </c>
      <c r="B201" s="498"/>
      <c r="C201" s="498"/>
      <c r="D201" s="498"/>
      <c r="E201" s="498"/>
      <c r="F201" s="498"/>
      <c r="G201" s="498"/>
      <c r="H201" s="498"/>
    </row>
    <row r="202" spans="3:5" ht="15" customHeight="1">
      <c r="C202" s="266"/>
      <c r="D202" s="266"/>
      <c r="E202" s="37"/>
    </row>
    <row r="203" spans="1:8" ht="18.75" customHeight="1">
      <c r="A203" s="664" t="s">
        <v>276</v>
      </c>
      <c r="B203" s="664"/>
      <c r="C203" s="664"/>
      <c r="D203" s="664"/>
      <c r="E203" s="664"/>
      <c r="F203" s="664"/>
      <c r="G203" s="664"/>
      <c r="H203" s="664"/>
    </row>
    <row r="204" spans="3:5" ht="18.75" customHeight="1">
      <c r="C204" s="266"/>
      <c r="D204" s="266"/>
      <c r="E204" s="37"/>
    </row>
    <row r="205" spans="1:8" s="276" customFormat="1" ht="18.75" customHeight="1">
      <c r="A205" s="554" t="s">
        <v>277</v>
      </c>
      <c r="B205" s="554"/>
      <c r="C205" s="554"/>
      <c r="D205" s="554"/>
      <c r="E205" s="554"/>
      <c r="F205" s="554"/>
      <c r="G205" s="554"/>
      <c r="H205" s="554"/>
    </row>
    <row r="206" spans="1:8" s="276" customFormat="1" ht="41.25" customHeight="1">
      <c r="A206" s="591" t="s">
        <v>275</v>
      </c>
      <c r="B206" s="591"/>
      <c r="C206" s="591"/>
      <c r="D206" s="591"/>
      <c r="E206" s="591"/>
      <c r="F206" s="591"/>
      <c r="G206" s="591"/>
      <c r="H206" s="591"/>
    </row>
    <row r="207" spans="1:8" s="276" customFormat="1" ht="36.75" customHeight="1">
      <c r="A207" s="591" t="s">
        <v>274</v>
      </c>
      <c r="B207" s="591"/>
      <c r="C207" s="591"/>
      <c r="D207" s="591"/>
      <c r="E207" s="591"/>
      <c r="F207" s="591"/>
      <c r="G207" s="591"/>
      <c r="H207" s="591"/>
    </row>
    <row r="208" spans="3:5" s="276" customFormat="1" ht="18.75" customHeight="1">
      <c r="C208" s="277"/>
      <c r="D208" s="277"/>
      <c r="E208" s="278"/>
    </row>
    <row r="209" spans="1:8" s="276" customFormat="1" ht="18.75" customHeight="1">
      <c r="A209" s="554" t="s">
        <v>687</v>
      </c>
      <c r="B209" s="554"/>
      <c r="C209" s="554"/>
      <c r="D209" s="554"/>
      <c r="E209" s="554"/>
      <c r="F209" s="554"/>
      <c r="G209" s="554"/>
      <c r="H209" s="554"/>
    </row>
    <row r="210" spans="1:8" s="276" customFormat="1" ht="18.75" customHeight="1">
      <c r="A210" s="769" t="s">
        <v>688</v>
      </c>
      <c r="B210" s="591"/>
      <c r="C210" s="591"/>
      <c r="D210" s="591"/>
      <c r="E210" s="591"/>
      <c r="F210" s="591"/>
      <c r="G210" s="591"/>
      <c r="H210" s="591"/>
    </row>
    <row r="211" spans="1:8" s="276" customFormat="1" ht="18.75" customHeight="1">
      <c r="A211" s="769" t="s">
        <v>689</v>
      </c>
      <c r="B211" s="591"/>
      <c r="C211" s="591"/>
      <c r="D211" s="591"/>
      <c r="E211" s="591"/>
      <c r="F211" s="591"/>
      <c r="G211" s="591"/>
      <c r="H211" s="591"/>
    </row>
    <row r="212" spans="1:8" s="276" customFormat="1" ht="57" customHeight="1">
      <c r="A212" s="746" t="s">
        <v>690</v>
      </c>
      <c r="B212" s="592"/>
      <c r="C212" s="592"/>
      <c r="D212" s="592"/>
      <c r="E212" s="592"/>
      <c r="F212" s="592"/>
      <c r="G212" s="592"/>
      <c r="H212" s="592"/>
    </row>
    <row r="213" spans="3:5" ht="15" customHeight="1">
      <c r="C213" s="266"/>
      <c r="D213" s="266"/>
      <c r="E213" s="37"/>
    </row>
    <row r="214" spans="3:5" ht="15" customHeight="1">
      <c r="C214" s="266"/>
      <c r="D214" s="266"/>
      <c r="E214" s="37"/>
    </row>
    <row r="215" spans="3:5" ht="15" customHeight="1">
      <c r="C215" s="266"/>
      <c r="D215" s="266"/>
      <c r="E215" s="37"/>
    </row>
    <row r="216" spans="2:5" ht="27.75" customHeight="1">
      <c r="B216" s="721" t="s">
        <v>272</v>
      </c>
      <c r="C216" s="722"/>
      <c r="D216" s="722"/>
      <c r="E216" s="723"/>
    </row>
    <row r="217" spans="2:5" ht="15" customHeight="1">
      <c r="B217" s="748" t="s">
        <v>432</v>
      </c>
      <c r="C217" s="749"/>
      <c r="D217" s="748" t="s">
        <v>433</v>
      </c>
      <c r="E217" s="749"/>
    </row>
    <row r="218" spans="2:5" ht="15" customHeight="1">
      <c r="B218" s="750"/>
      <c r="C218" s="751"/>
      <c r="D218" s="752"/>
      <c r="E218" s="753"/>
    </row>
    <row r="219" spans="2:5" ht="15" customHeight="1">
      <c r="B219" s="17"/>
      <c r="C219" s="6"/>
      <c r="D219" s="44"/>
      <c r="E219" s="45"/>
    </row>
    <row r="220" spans="2:5" ht="15" customHeight="1">
      <c r="B220" s="706" t="s">
        <v>699</v>
      </c>
      <c r="C220" s="747"/>
      <c r="D220" s="706" t="s">
        <v>700</v>
      </c>
      <c r="E220" s="707"/>
    </row>
    <row r="221" spans="2:5" ht="15" customHeight="1">
      <c r="B221" s="700" t="s">
        <v>697</v>
      </c>
      <c r="C221" s="765"/>
      <c r="D221" s="700" t="s">
        <v>698</v>
      </c>
      <c r="E221" s="699"/>
    </row>
    <row r="222" spans="2:5" ht="20.25" customHeight="1">
      <c r="B222" s="700"/>
      <c r="C222" s="765"/>
      <c r="D222" s="700"/>
      <c r="E222" s="699"/>
    </row>
    <row r="223" spans="2:5" ht="20.25" customHeight="1">
      <c r="B223" s="700"/>
      <c r="C223" s="765"/>
      <c r="D223" s="700"/>
      <c r="E223" s="699"/>
    </row>
    <row r="224" spans="2:5" ht="21" customHeight="1">
      <c r="B224" s="700"/>
      <c r="C224" s="765"/>
      <c r="D224" s="700"/>
      <c r="E224" s="699"/>
    </row>
    <row r="225" spans="2:5" ht="21.75" customHeight="1">
      <c r="B225" s="700"/>
      <c r="C225" s="765"/>
      <c r="D225" s="700"/>
      <c r="E225" s="699"/>
    </row>
    <row r="226" spans="2:5" ht="21" customHeight="1">
      <c r="B226" s="700"/>
      <c r="C226" s="765"/>
      <c r="D226" s="700"/>
      <c r="E226" s="699"/>
    </row>
    <row r="227" spans="2:5" ht="15" customHeight="1">
      <c r="B227" s="706" t="s">
        <v>694</v>
      </c>
      <c r="C227" s="747"/>
      <c r="D227" s="706" t="s">
        <v>701</v>
      </c>
      <c r="E227" s="707"/>
    </row>
    <row r="228" spans="2:5" ht="33" customHeight="1">
      <c r="B228" s="686" t="s">
        <v>527</v>
      </c>
      <c r="C228" s="712"/>
      <c r="D228" s="767" t="s">
        <v>702</v>
      </c>
      <c r="E228" s="768"/>
    </row>
    <row r="229" spans="2:5" ht="39" customHeight="1">
      <c r="B229" s="686"/>
      <c r="C229" s="712"/>
      <c r="D229" s="700"/>
      <c r="E229" s="699"/>
    </row>
    <row r="230" spans="2:5" ht="36" customHeight="1">
      <c r="B230" s="686"/>
      <c r="C230" s="712"/>
      <c r="D230" s="700"/>
      <c r="E230" s="699"/>
    </row>
    <row r="231" spans="2:5" ht="18.75" customHeight="1">
      <c r="B231" s="18"/>
      <c r="C231" s="27"/>
      <c r="D231" s="18"/>
      <c r="E231" s="65"/>
    </row>
    <row r="232" spans="2:5" ht="15" customHeight="1">
      <c r="B232" s="706" t="s">
        <v>695</v>
      </c>
      <c r="C232" s="747"/>
      <c r="D232" s="706" t="s">
        <v>695</v>
      </c>
      <c r="E232" s="707"/>
    </row>
    <row r="233" spans="2:5" ht="26.25" customHeight="1">
      <c r="B233" s="700" t="s">
        <v>696</v>
      </c>
      <c r="C233" s="765"/>
      <c r="D233" s="700" t="s">
        <v>703</v>
      </c>
      <c r="E233" s="699"/>
    </row>
    <row r="234" spans="2:5" ht="28.5" customHeight="1">
      <c r="B234" s="700"/>
      <c r="C234" s="765"/>
      <c r="D234" s="700"/>
      <c r="E234" s="699"/>
    </row>
    <row r="235" spans="2:5" ht="29.25" customHeight="1">
      <c r="B235" s="700"/>
      <c r="C235" s="765"/>
      <c r="D235" s="700"/>
      <c r="E235" s="699"/>
    </row>
    <row r="236" spans="2:5" ht="15" customHeight="1">
      <c r="B236" s="757" t="s">
        <v>704</v>
      </c>
      <c r="C236" s="758"/>
      <c r="D236" s="759" t="s">
        <v>705</v>
      </c>
      <c r="E236" s="760"/>
    </row>
    <row r="237" spans="2:5" ht="21" customHeight="1">
      <c r="B237" s="763" t="s">
        <v>706</v>
      </c>
      <c r="C237" s="764"/>
      <c r="D237" s="761"/>
      <c r="E237" s="762"/>
    </row>
    <row r="238" spans="2:5" ht="15" customHeight="1">
      <c r="B238" s="279"/>
      <c r="C238" s="279"/>
      <c r="D238" s="37"/>
      <c r="E238" s="37"/>
    </row>
    <row r="239" spans="2:5" ht="15" customHeight="1">
      <c r="B239" s="279"/>
      <c r="C239" s="279"/>
      <c r="D239" s="37"/>
      <c r="E239" s="37"/>
    </row>
    <row r="240" spans="2:5" ht="15" customHeight="1">
      <c r="B240" s="279"/>
      <c r="C240" s="279"/>
      <c r="D240" s="37"/>
      <c r="E240" s="37"/>
    </row>
    <row r="241" spans="2:5" ht="15" customHeight="1">
      <c r="B241" s="279"/>
      <c r="C241" s="279"/>
      <c r="D241" s="37"/>
      <c r="E241" s="37"/>
    </row>
    <row r="242" spans="2:5" ht="15" customHeight="1">
      <c r="B242" s="279"/>
      <c r="C242" s="279"/>
      <c r="D242" s="37"/>
      <c r="E242" s="37"/>
    </row>
    <row r="243" spans="3:5" ht="15" customHeight="1">
      <c r="C243" s="266"/>
      <c r="D243" s="266"/>
      <c r="E243" s="37"/>
    </row>
    <row r="245" spans="1:8" ht="26.25" thickBot="1">
      <c r="A245" s="498" t="s">
        <v>273</v>
      </c>
      <c r="B245" s="498"/>
      <c r="C245" s="498"/>
      <c r="D245" s="498"/>
      <c r="E245" s="498"/>
      <c r="F245" s="498"/>
      <c r="G245" s="498"/>
      <c r="H245" s="498"/>
    </row>
    <row r="246" spans="1:8" ht="18" customHeight="1">
      <c r="A246" s="13"/>
      <c r="B246" s="13"/>
      <c r="C246" s="13"/>
      <c r="D246" s="13"/>
      <c r="E246" s="13"/>
      <c r="F246" s="13"/>
      <c r="G246" s="13"/>
      <c r="H246" s="13"/>
    </row>
    <row r="247" spans="1:8" s="2" customFormat="1" ht="15.75" customHeight="1">
      <c r="A247" s="664" t="s">
        <v>301</v>
      </c>
      <c r="B247" s="664"/>
      <c r="C247" s="664"/>
      <c r="D247" s="664"/>
      <c r="E247" s="664"/>
      <c r="F247" s="664"/>
      <c r="G247" s="664"/>
      <c r="H247" s="664"/>
    </row>
    <row r="248" spans="1:8" s="2" customFormat="1" ht="22.5" customHeight="1">
      <c r="A248" s="664"/>
      <c r="B248" s="664"/>
      <c r="C248" s="664"/>
      <c r="D248" s="664"/>
      <c r="E248" s="664"/>
      <c r="F248" s="664"/>
      <c r="G248" s="664"/>
      <c r="H248" s="664"/>
    </row>
    <row r="250" spans="1:8" ht="19.5" customHeight="1">
      <c r="A250" s="664" t="s">
        <v>299</v>
      </c>
      <c r="B250" s="664"/>
      <c r="C250" s="664"/>
      <c r="D250" s="664"/>
      <c r="E250" s="664"/>
      <c r="F250" s="664"/>
      <c r="G250" s="664"/>
      <c r="H250" s="664"/>
    </row>
    <row r="251" spans="1:8" ht="19.5" customHeight="1">
      <c r="A251" s="664"/>
      <c r="B251" s="664"/>
      <c r="C251" s="664"/>
      <c r="D251" s="664"/>
      <c r="E251" s="664"/>
      <c r="F251" s="664"/>
      <c r="G251" s="664"/>
      <c r="H251" s="664"/>
    </row>
    <row r="253" spans="1:8" ht="15.75" customHeight="1">
      <c r="A253" s="664" t="s">
        <v>300</v>
      </c>
      <c r="B253" s="664"/>
      <c r="C253" s="664"/>
      <c r="D253" s="664"/>
      <c r="E253" s="664"/>
      <c r="F253" s="664"/>
      <c r="G253" s="664"/>
      <c r="H253" s="664"/>
    </row>
    <row r="254" spans="1:8" ht="22.5" customHeight="1">
      <c r="A254" s="664"/>
      <c r="B254" s="664"/>
      <c r="C254" s="664"/>
      <c r="D254" s="664"/>
      <c r="E254" s="664"/>
      <c r="F254" s="664"/>
      <c r="G254" s="664"/>
      <c r="H254" s="664"/>
    </row>
    <row r="256" spans="1:8" ht="18" customHeight="1">
      <c r="A256" s="664" t="s">
        <v>498</v>
      </c>
      <c r="B256" s="664"/>
      <c r="C256" s="664"/>
      <c r="D256" s="664"/>
      <c r="E256" s="664"/>
      <c r="F256" s="664"/>
      <c r="G256" s="664"/>
      <c r="H256" s="664"/>
    </row>
    <row r="257" spans="1:8" ht="39" customHeight="1">
      <c r="A257" s="664"/>
      <c r="B257" s="664"/>
      <c r="C257" s="664"/>
      <c r="D257" s="664"/>
      <c r="E257" s="664"/>
      <c r="F257" s="664"/>
      <c r="G257" s="664"/>
      <c r="H257" s="664"/>
    </row>
    <row r="258" spans="1:8" ht="19.5" customHeight="1">
      <c r="A258" s="62"/>
      <c r="B258" s="62"/>
      <c r="C258" s="62"/>
      <c r="D258" s="62"/>
      <c r="E258" s="62"/>
      <c r="F258" s="62"/>
      <c r="G258" s="62"/>
      <c r="H258" s="62"/>
    </row>
    <row r="261" spans="2:5" ht="28.5" customHeight="1">
      <c r="B261" s="721" t="s">
        <v>298</v>
      </c>
      <c r="C261" s="722"/>
      <c r="D261" s="722"/>
      <c r="E261" s="723"/>
    </row>
    <row r="262" spans="2:5" ht="21">
      <c r="B262" s="718" t="s">
        <v>287</v>
      </c>
      <c r="C262" s="719"/>
      <c r="D262" s="718" t="s">
        <v>302</v>
      </c>
      <c r="E262" s="720"/>
    </row>
    <row r="263" spans="2:5" ht="15">
      <c r="B263" s="714" t="s">
        <v>809</v>
      </c>
      <c r="C263" s="715"/>
      <c r="D263" s="716" t="s">
        <v>810</v>
      </c>
      <c r="E263" s="717"/>
    </row>
    <row r="264" spans="2:5" ht="8.25" customHeight="1">
      <c r="B264" s="17"/>
      <c r="C264" s="6"/>
      <c r="D264" s="17"/>
      <c r="E264" s="46"/>
    </row>
    <row r="265" spans="2:5" ht="18.75">
      <c r="B265" s="706" t="s">
        <v>296</v>
      </c>
      <c r="C265" s="707"/>
      <c r="D265" s="706" t="s">
        <v>289</v>
      </c>
      <c r="E265" s="707"/>
    </row>
    <row r="266" spans="2:5" ht="18.75" customHeight="1">
      <c r="B266" s="700" t="s">
        <v>291</v>
      </c>
      <c r="C266" s="699"/>
      <c r="D266" s="700" t="s">
        <v>303</v>
      </c>
      <c r="E266" s="699"/>
    </row>
    <row r="267" spans="2:5" ht="25.5" customHeight="1">
      <c r="B267" s="700"/>
      <c r="C267" s="699"/>
      <c r="D267" s="700"/>
      <c r="E267" s="699"/>
    </row>
    <row r="268" spans="2:5" ht="24" customHeight="1">
      <c r="B268" s="700"/>
      <c r="C268" s="699"/>
      <c r="D268" s="700"/>
      <c r="E268" s="699"/>
    </row>
    <row r="269" spans="2:5" ht="18.75" customHeight="1">
      <c r="B269" s="700"/>
      <c r="C269" s="699"/>
      <c r="D269" s="700"/>
      <c r="E269" s="699"/>
    </row>
    <row r="270" spans="2:5" ht="18.75" customHeight="1">
      <c r="B270" s="700"/>
      <c r="C270" s="699"/>
      <c r="D270" s="700"/>
      <c r="E270" s="699"/>
    </row>
    <row r="271" spans="2:5" ht="18.75">
      <c r="B271" s="700"/>
      <c r="C271" s="699"/>
      <c r="D271" s="710"/>
      <c r="E271" s="711"/>
    </row>
    <row r="272" spans="2:5" ht="18.75">
      <c r="B272" s="706" t="s">
        <v>297</v>
      </c>
      <c r="C272" s="707"/>
      <c r="D272" s="710"/>
      <c r="E272" s="711"/>
    </row>
    <row r="273" spans="2:5" ht="15.75" customHeight="1">
      <c r="B273" s="686" t="s">
        <v>292</v>
      </c>
      <c r="C273" s="687"/>
      <c r="D273" s="706" t="s">
        <v>290</v>
      </c>
      <c r="E273" s="707"/>
    </row>
    <row r="274" spans="2:5" ht="23.25" customHeight="1">
      <c r="B274" s="686"/>
      <c r="C274" s="687"/>
      <c r="D274" s="68" t="s">
        <v>294</v>
      </c>
      <c r="E274" s="69"/>
    </row>
    <row r="275" spans="2:5" ht="18.75" customHeight="1">
      <c r="B275" s="686"/>
      <c r="C275" s="687"/>
      <c r="D275" s="68" t="s">
        <v>293</v>
      </c>
      <c r="E275" s="69"/>
    </row>
    <row r="276" spans="2:5" ht="18.75" customHeight="1">
      <c r="B276" s="18"/>
      <c r="C276" s="65"/>
      <c r="D276" s="71"/>
      <c r="E276" s="70"/>
    </row>
    <row r="277" spans="2:5" ht="18.75">
      <c r="B277" s="706" t="s">
        <v>288</v>
      </c>
      <c r="C277" s="707"/>
      <c r="D277" s="25"/>
      <c r="E277" s="64"/>
    </row>
    <row r="278" spans="2:5" ht="22.5" customHeight="1">
      <c r="B278" s="700" t="s">
        <v>295</v>
      </c>
      <c r="C278" s="699"/>
      <c r="D278" s="63"/>
      <c r="E278" s="64"/>
    </row>
    <row r="279" spans="2:5" ht="22.5" customHeight="1">
      <c r="B279" s="700"/>
      <c r="C279" s="699"/>
      <c r="D279" s="63"/>
      <c r="E279" s="64"/>
    </row>
    <row r="280" spans="2:5" ht="18.75">
      <c r="B280" s="708"/>
      <c r="C280" s="709"/>
      <c r="D280" s="66"/>
      <c r="E280" s="67"/>
    </row>
    <row r="281" spans="2:5" ht="15.75">
      <c r="B281" s="754" t="s">
        <v>708</v>
      </c>
      <c r="C281" s="755"/>
      <c r="D281" s="755"/>
      <c r="E281" s="756"/>
    </row>
    <row r="282" spans="8:9" ht="12.75" customHeight="1">
      <c r="H282" s="712"/>
      <c r="I282" s="713"/>
    </row>
    <row r="283" spans="8:9" ht="12.75">
      <c r="H283" s="713"/>
      <c r="I283" s="713"/>
    </row>
    <row r="284" spans="8:9" ht="12.75">
      <c r="H284" s="713"/>
      <c r="I284" s="713"/>
    </row>
    <row r="285" spans="8:9" ht="12.75">
      <c r="H285" s="713"/>
      <c r="I285" s="713"/>
    </row>
  </sheetData>
  <sheetProtection/>
  <mergeCells count="136">
    <mergeCell ref="G183:H183"/>
    <mergeCell ref="D221:E226"/>
    <mergeCell ref="D228:E230"/>
    <mergeCell ref="B221:C226"/>
    <mergeCell ref="B227:C227"/>
    <mergeCell ref="D227:E227"/>
    <mergeCell ref="A201:H201"/>
    <mergeCell ref="A211:H211"/>
    <mergeCell ref="A210:H210"/>
    <mergeCell ref="A209:H209"/>
    <mergeCell ref="B281:E281"/>
    <mergeCell ref="D272:E272"/>
    <mergeCell ref="B273:C275"/>
    <mergeCell ref="B228:C230"/>
    <mergeCell ref="B236:C236"/>
    <mergeCell ref="D236:E237"/>
    <mergeCell ref="B237:C237"/>
    <mergeCell ref="B232:C232"/>
    <mergeCell ref="B233:C235"/>
    <mergeCell ref="D232:E232"/>
    <mergeCell ref="D233:E235"/>
    <mergeCell ref="A212:H212"/>
    <mergeCell ref="B216:E216"/>
    <mergeCell ref="B220:C220"/>
    <mergeCell ref="D220:E220"/>
    <mergeCell ref="B217:C218"/>
    <mergeCell ref="D217:E218"/>
    <mergeCell ref="A207:H207"/>
    <mergeCell ref="A206:H206"/>
    <mergeCell ref="A205:H205"/>
    <mergeCell ref="A203:H203"/>
    <mergeCell ref="A180:H180"/>
    <mergeCell ref="A174:H174"/>
    <mergeCell ref="A176:H176"/>
    <mergeCell ref="A178:H178"/>
    <mergeCell ref="A167:H167"/>
    <mergeCell ref="A169:H169"/>
    <mergeCell ref="A171:H171"/>
    <mergeCell ref="A172:H172"/>
    <mergeCell ref="C157:D157"/>
    <mergeCell ref="C158:D158"/>
    <mergeCell ref="C159:D159"/>
    <mergeCell ref="C153:D153"/>
    <mergeCell ref="C154:D154"/>
    <mergeCell ref="C155:D155"/>
    <mergeCell ref="C156:D156"/>
    <mergeCell ref="C149:D149"/>
    <mergeCell ref="C150:D150"/>
    <mergeCell ref="C151:D151"/>
    <mergeCell ref="C152:D152"/>
    <mergeCell ref="C125:D125"/>
    <mergeCell ref="D112:F112"/>
    <mergeCell ref="D113:F113"/>
    <mergeCell ref="D114:F114"/>
    <mergeCell ref="D115:F115"/>
    <mergeCell ref="D116:F116"/>
    <mergeCell ref="E123:F123"/>
    <mergeCell ref="D119:F119"/>
    <mergeCell ref="E133:F133"/>
    <mergeCell ref="G111:H111"/>
    <mergeCell ref="D111:F111"/>
    <mergeCell ref="A117:B117"/>
    <mergeCell ref="A118:B118"/>
    <mergeCell ref="A119:B119"/>
    <mergeCell ref="D117:F117"/>
    <mergeCell ref="D118:F118"/>
    <mergeCell ref="C128:D128"/>
    <mergeCell ref="A122:C122"/>
    <mergeCell ref="C87:F87"/>
    <mergeCell ref="A79:I81"/>
    <mergeCell ref="C74:F74"/>
    <mergeCell ref="D84:F84"/>
    <mergeCell ref="D85:F85"/>
    <mergeCell ref="D86:F86"/>
    <mergeCell ref="A95:I97"/>
    <mergeCell ref="A99:I101"/>
    <mergeCell ref="A103:I105"/>
    <mergeCell ref="A106:I108"/>
    <mergeCell ref="A112:B112"/>
    <mergeCell ref="A113:B113"/>
    <mergeCell ref="A116:B116"/>
    <mergeCell ref="A114:B114"/>
    <mergeCell ref="A115:B115"/>
    <mergeCell ref="B265:C265"/>
    <mergeCell ref="A50:H50"/>
    <mergeCell ref="A55:I58"/>
    <mergeCell ref="A247:H248"/>
    <mergeCell ref="D71:F71"/>
    <mergeCell ref="D72:F72"/>
    <mergeCell ref="D73:F73"/>
    <mergeCell ref="A59:I62"/>
    <mergeCell ref="A63:I65"/>
    <mergeCell ref="A110:C110"/>
    <mergeCell ref="H282:I285"/>
    <mergeCell ref="A245:H245"/>
    <mergeCell ref="A256:H257"/>
    <mergeCell ref="B263:C263"/>
    <mergeCell ref="D263:E263"/>
    <mergeCell ref="B262:C262"/>
    <mergeCell ref="D262:E262"/>
    <mergeCell ref="B261:E261"/>
    <mergeCell ref="D273:E273"/>
    <mergeCell ref="D266:E270"/>
    <mergeCell ref="D17:E17"/>
    <mergeCell ref="B18:C21"/>
    <mergeCell ref="B277:C277"/>
    <mergeCell ref="B278:C280"/>
    <mergeCell ref="A250:H251"/>
    <mergeCell ref="A253:H254"/>
    <mergeCell ref="D271:E271"/>
    <mergeCell ref="B266:C271"/>
    <mergeCell ref="B272:C272"/>
    <mergeCell ref="D265:E265"/>
    <mergeCell ref="B15:C15"/>
    <mergeCell ref="D15:E15"/>
    <mergeCell ref="A2:H2"/>
    <mergeCell ref="A5:H5"/>
    <mergeCell ref="A7:H7"/>
    <mergeCell ref="A9:H9"/>
    <mergeCell ref="B13:E13"/>
    <mergeCell ref="A11:H11"/>
    <mergeCell ref="A10:B10"/>
    <mergeCell ref="D30:E30"/>
    <mergeCell ref="D26:E29"/>
    <mergeCell ref="B29:C32"/>
    <mergeCell ref="D22:E25"/>
    <mergeCell ref="A147:D147"/>
    <mergeCell ref="B22:C25"/>
    <mergeCell ref="D18:E21"/>
    <mergeCell ref="B14:C14"/>
    <mergeCell ref="D14:E14"/>
    <mergeCell ref="B17:C17"/>
    <mergeCell ref="B35:C36"/>
    <mergeCell ref="D31:E36"/>
    <mergeCell ref="B28:C28"/>
    <mergeCell ref="B34:C34"/>
  </mergeCells>
  <printOptions/>
  <pageMargins left="0.75" right="0.75" top="1" bottom="1" header="0.4921259845" footer="0.4921259845"/>
  <pageSetup fitToHeight="1" fitToWidth="1" horizontalDpi="600" verticalDpi="600" orientation="landscape" paperSize="9" scale="2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Agglopole Provence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Mathieu</dc:creator>
  <cp:keywords/>
  <dc:description/>
  <cp:lastModifiedBy>Capristo</cp:lastModifiedBy>
  <cp:lastPrinted>2009-08-05T12:32:20Z</cp:lastPrinted>
  <dcterms:created xsi:type="dcterms:W3CDTF">2008-11-06T13:20:54Z</dcterms:created>
  <dcterms:modified xsi:type="dcterms:W3CDTF">2009-11-05T15:45:51Z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